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026cb69fb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1d213ab5bcdd43e5"/>
    <x:sheet xmlns:r="http://schemas.openxmlformats.org/officeDocument/2006/relationships" name="契約一覧" sheetId="2" r:id="R3124571712e34170"/>
    <x:sheet xmlns:r="http://schemas.openxmlformats.org/officeDocument/2006/relationships" name="月次確認" sheetId="3" r:id="R31b2544e0642482c"/>
    <x:sheet xmlns:r="http://schemas.openxmlformats.org/officeDocument/2006/relationships" name="記入例" sheetId="4" r:id="R61cbb13bbec149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¥#,##0"/>
    <x:numFmt numFmtId="201" formatCode="0"/>
    <x:numFmt numFmtId="202" formatCode="yyyy-mm-dd"/>
    <x:numFmt numFmtId="203" formatCode="yyyy-mm"/>
  </x:numFmts>
  <x:fonts count="19">
    <x:font>
      <x:sz val="11"/>
      <x:name val="Carlito"/>
    </x:font>
    <x:font>
      <x:b/>
      <x:sz val="18"/>
      <x:color rgb="FFFFFFFF"/>
      <x:name val="Carlito"/>
    </x:font>
    <x:font>
      <x:sz val="10"/>
      <x:color rgb="FF0D5D4B"/>
      <x:name val="Carlito"/>
    </x:font>
    <x:font>
      <x:b/>
      <x:sz val="11"/>
      <x:color rgb="FFFFFFFF"/>
      <x:name val="Carlito"/>
    </x:font>
    <x:font>
      <x:b/>
      <x:sz val="10"/>
      <x:color rgb="FF17202A"/>
      <x:name val="Carlito"/>
    </x:font>
    <x:font>
      <x:b/>
      <x:sz val="18"/>
      <x:color rgb="FF17202A"/>
      <x:name val="Carlito"/>
    </x:font>
    <x:font>
      <x:sz val="9"/>
      <x:color rgb="FF526174"/>
      <x:name val="Carlito"/>
    </x:font>
    <x:font>
      <x:b/>
      <x:sz val="14"/>
      <x:color rgb="FF17202A"/>
      <x:name val="Carlito"/>
    </x:font>
    <x:font>
      <x:b/>
      <x:sz val="11"/>
      <x:color rgb="FF17202A"/>
      <x:name val="Carlito"/>
    </x:font>
    <x:font>
      <x:sz val="10"/>
      <x:color rgb="FF526174"/>
      <x:name val="Carlito"/>
    </x:font>
    <x:font>
      <x:sz val="11"/>
      <x:color rgb="FF2563EB"/>
      <x:name val="Carlito"/>
    </x:font>
    <x:font>
      <x:b/>
      <x:sz val="9"/>
      <x:color rgb="FFFFFFFF"/>
      <x:name val="Carlito"/>
    </x:font>
    <x:font>
      <x:sz val="9"/>
      <x:color rgb="FF17202A"/>
      <x:name val="Carlito"/>
    </x:font>
    <x:font>
      <x:b/>
      <x:sz val="12"/>
      <x:color rgb="FF17202A"/>
      <x:name val="Carlito"/>
    </x:font>
    <x:font>
      <x:sz val="10"/>
      <x:color rgb="FF17202A"/>
      <x:name val="Carlito"/>
    </x:font>
    <x:font>
      <x:b/>
      <x:sz val="11"/>
      <x:color rgb="FF0D5D4B"/>
      <x:name val="Carlito"/>
    </x:font>
    <x:font>
      <x:sz val="11"/>
      <x:color rgb="FF526174"/>
      <x:name val="Carlito"/>
    </x:font>
    <x:font>
      <x:b/>
      <x:sz val="11"/>
      <x:color rgb="FF0F6B57"/>
      <x:name val="Carlito"/>
    </x:font>
    <x:font>
      <x:sz val="11"/>
      <x:color rgb="FF4B5563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7202A"/>
      </x:patternFill>
    </x:fill>
    <x:fill>
      <x:patternFill patternType="solid">
        <x:fgColor rgb="FFEAF6F1"/>
      </x:patternFill>
    </x:fill>
    <x:fill>
      <x:patternFill patternType="solid">
        <x:fgColor rgb="FF168A6B"/>
      </x:patternFill>
    </x:fill>
    <x:fill>
      <x:patternFill patternType="solid">
        <x:fgColor rgb="FFEAF1FF"/>
      </x:patternFill>
    </x:fill>
    <x:fill>
      <x:patternFill patternType="solid">
        <x:fgColor rgb="FFFDEBE7"/>
      </x:patternFill>
    </x:fill>
    <x:fill>
      <x:patternFill patternType="solid">
        <x:fgColor rgb="FFFFF4D8"/>
      </x:patternFill>
    </x:fill>
    <x:fill>
      <x:patternFill patternType="solid">
        <x:fgColor rgb="FFF1A33C"/>
      </x:patternFill>
    </x:fill>
    <x:fill>
      <x:patternFill patternType="solid">
        <x:fgColor rgb="FFF5F7F8"/>
      </x:patternFill>
    </x:fill>
    <x:fill>
      <x:patternFill patternType="solid">
        <x:fgColor rgb="FF2563EB"/>
      </x:patternFill>
    </x:fill>
    <x:fill>
      <x:patternFill patternType="solid">
        <x:fgColor rgb="FF0D5D4B"/>
      </x:patternFill>
    </x:fill>
    <x:fill>
      <x:patternFill patternType="solid">
        <x:fgColor rgb="FFFFF9D9"/>
      </x:patternFill>
    </x:fill>
  </x:fills>
  <x:borders count="37">
    <x:border/>
    <x:border>
      <x:left style="thin">
        <x:color rgb="FFAFCFC3"/>
      </x:left>
      <x:top style="thin">
        <x:color rgb="FFAFCFC3"/>
      </x:top>
    </x:border>
    <x:border>
      <x:top style="thin">
        <x:color rgb="FFAFCFC3"/>
      </x:top>
    </x:border>
    <x:border>
      <x:right style="thin">
        <x:color rgb="FFAFCFC3"/>
      </x:right>
      <x:top style="thin">
        <x:color rgb="FFAFCFC3"/>
      </x:top>
    </x:border>
    <x:border>
      <x:left style="thin">
        <x:color rgb="FFAFCFC3"/>
      </x:left>
    </x:border>
    <x:border>
      <x:right style="thin">
        <x:color rgb="FFAFCFC3"/>
      </x:right>
    </x:border>
    <x:border>
      <x:left style="thin">
        <x:color rgb="FFAFCFC3"/>
      </x:left>
      <x:bottom style="thin">
        <x:color rgb="FFAFCFC3"/>
      </x:bottom>
    </x:border>
    <x:border>
      <x:bottom style="thin">
        <x:color rgb="FFAFCFC3"/>
      </x:bottom>
    </x:border>
    <x:border>
      <x:right style="thin">
        <x:color rgb="FFAFCFC3"/>
      </x:right>
      <x:bottom style="thin">
        <x:color rgb="FFAFCFC3"/>
      </x:bottom>
    </x:border>
    <x:border>
      <x:left style="thin">
        <x:color rgb="FFB8C9EE"/>
      </x:left>
      <x:top style="thin">
        <x:color rgb="FFB8C9EE"/>
      </x:top>
    </x:border>
    <x:border>
      <x:top style="thin">
        <x:color rgb="FFB8C9EE"/>
      </x:top>
    </x:border>
    <x:border>
      <x:right style="thin">
        <x:color rgb="FFB8C9EE"/>
      </x:right>
      <x:top style="thin">
        <x:color rgb="FFB8C9EE"/>
      </x:top>
    </x:border>
    <x:border>
      <x:left style="thin">
        <x:color rgb="FFB8C9EE"/>
      </x:left>
    </x:border>
    <x:border>
      <x:right style="thin">
        <x:color rgb="FFB8C9EE"/>
      </x:right>
    </x:border>
    <x:border>
      <x:left style="thin">
        <x:color rgb="FFB8C9EE"/>
      </x:left>
      <x:bottom style="thin">
        <x:color rgb="FFB8C9EE"/>
      </x:bottom>
    </x:border>
    <x:border>
      <x:bottom style="thin">
        <x:color rgb="FFB8C9EE"/>
      </x:bottom>
    </x:border>
    <x:border>
      <x:right style="thin">
        <x:color rgb="FFB8C9EE"/>
      </x:right>
      <x:bottom style="thin">
        <x:color rgb="FFB8C9EE"/>
      </x:bottom>
    </x:border>
    <x:border>
      <x:left style="thin">
        <x:color rgb="FFE6B7AE"/>
      </x:left>
      <x:top style="thin">
        <x:color rgb="FFE6B7AE"/>
      </x:top>
    </x:border>
    <x:border>
      <x:top style="thin">
        <x:color rgb="FFE6B7AE"/>
      </x:top>
    </x:border>
    <x:border>
      <x:right style="thin">
        <x:color rgb="FFE6B7AE"/>
      </x:right>
      <x:top style="thin">
        <x:color rgb="FFE6B7AE"/>
      </x:top>
    </x:border>
    <x:border>
      <x:left style="thin">
        <x:color rgb="FFE6B7AE"/>
      </x:left>
    </x:border>
    <x:border>
      <x:right style="thin">
        <x:color rgb="FFE6B7AE"/>
      </x:right>
    </x:border>
    <x:border>
      <x:left style="thin">
        <x:color rgb="FFE6B7AE"/>
      </x:left>
      <x:bottom style="thin">
        <x:color rgb="FFE6B7AE"/>
      </x:bottom>
    </x:border>
    <x:border>
      <x:bottom style="thin">
        <x:color rgb="FFE6B7AE"/>
      </x:bottom>
    </x:border>
    <x:border>
      <x:right style="thin">
        <x:color rgb="FFE6B7AE"/>
      </x:right>
      <x:bottom style="thin">
        <x:color rgb="FFE6B7AE"/>
      </x:bottom>
    </x:border>
    <x:border>
      <x:left style="thin">
        <x:color rgb="FFE6C982"/>
      </x:left>
      <x:top style="thin">
        <x:color rgb="FFE6C982"/>
      </x:top>
    </x:border>
    <x:border>
      <x:top style="thin">
        <x:color rgb="FFE6C982"/>
      </x:top>
    </x:border>
    <x:border>
      <x:right style="thin">
        <x:color rgb="FFE6C982"/>
      </x:right>
      <x:top style="thin">
        <x:color rgb="FFE6C982"/>
      </x:top>
    </x:border>
    <x:border>
      <x:left style="thin">
        <x:color rgb="FFE6C982"/>
      </x:left>
    </x:border>
    <x:border>
      <x:right style="thin">
        <x:color rgb="FFE6C982"/>
      </x:right>
    </x:border>
    <x:border>
      <x:left style="thin">
        <x:color rgb="FFE6C982"/>
      </x:left>
      <x:bottom style="thin">
        <x:color rgb="FFE6C982"/>
      </x:bottom>
    </x:border>
    <x:border>
      <x:bottom style="thin">
        <x:color rgb="FFE6C982"/>
      </x:bottom>
    </x:border>
    <x:border>
      <x:right style="thin">
        <x:color rgb="FFE6C982"/>
      </x:right>
      <x:bottom style="thin">
        <x:color rgb="FFE6C982"/>
      </x:bottom>
    </x:border>
    <x:border>
      <x:left style="thin">
        <x:color rgb="FFD8E0E6"/>
      </x:left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bottom style="thin">
        <x:color rgb="FFE7EBEF"/>
      </x:bottom>
    </x:border>
    <x:border>
      <x:top style="thin">
        <x:color rgb="FFE7EBEF"/>
      </x:top>
      <x:bottom style="thin">
        <x:color rgb="FFE7EBEF"/>
      </x:bottom>
    </x:border>
    <x:border>
      <x:top style="thin">
        <x:color rgb="FFE7EBEF"/>
      </x:top>
      <x:bottom style="thin">
        <x:color rgb="FFD8E0E6"/>
      </x:bottom>
    </x:border>
  </x:borders>
  <x:cellStyleXfs count="1">
    <x:xf numFmtId="0" fontId="0" fillId="0" borderId="0"/>
  </x:cellStyleXfs>
  <x:cellXfs count="26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5" borderId="0" xfId="0" applyNumberFormat="1" applyFont="1" applyFill="1" applyBorder="1"/>
    <x:xf numFmtId="0" fontId="0" fillId="5" borderId="9" xfId="0" applyNumberFormat="1" applyFont="1" applyFill="1" applyBorder="1"/>
    <x:xf numFmtId="0" fontId="0" fillId="5" borderId="10" xfId="0" applyNumberFormat="1" applyFont="1" applyFill="1" applyBorder="1"/>
    <x:xf numFmtId="0" fontId="0" fillId="5" borderId="11" xfId="0" applyNumberFormat="1" applyFont="1" applyFill="1" applyBorder="1"/>
    <x:xf numFmtId="0" fontId="0" fillId="5" borderId="12" xfId="0" applyNumberFormat="1" applyFont="1" applyFill="1" applyBorder="1"/>
    <x:xf numFmtId="0" fontId="0" fillId="5" borderId="13" xfId="0" applyNumberFormat="1" applyFont="1" applyFill="1" applyBorder="1"/>
    <x:xf numFmtId="0" fontId="0" fillId="5" borderId="14" xfId="0" applyNumberFormat="1" applyFont="1" applyFill="1" applyBorder="1"/>
    <x:xf numFmtId="0" fontId="0" fillId="5" borderId="15" xfId="0" applyNumberFormat="1" applyFont="1" applyFill="1" applyBorder="1"/>
    <x:xf numFmtId="0" fontId="0" fillId="5" borderId="16" xfId="0" applyNumberFormat="1" applyFont="1" applyFill="1" applyBorder="1"/>
    <x:xf numFmtId="0" fontId="0" fillId="6" borderId="0" xfId="0" applyNumberFormat="1" applyFont="1" applyFill="1" applyBorder="1"/>
    <x:xf numFmtId="0" fontId="0" fillId="6" borderId="17" xfId="0" applyNumberFormat="1" applyFont="1" applyFill="1" applyBorder="1"/>
    <x:xf numFmtId="0" fontId="0" fillId="6" borderId="18" xfId="0" applyNumberFormat="1" applyFont="1" applyFill="1" applyBorder="1"/>
    <x:xf numFmtId="0" fontId="0" fillId="6" borderId="19" xfId="0" applyNumberFormat="1" applyFont="1" applyFill="1" applyBorder="1"/>
    <x:xf numFmtId="0" fontId="0" fillId="6" borderId="20" xfId="0" applyNumberFormat="1" applyFont="1" applyFill="1" applyBorder="1"/>
    <x:xf numFmtId="0" fontId="0" fillId="6" borderId="21" xfId="0" applyNumberFormat="1" applyFont="1" applyFill="1" applyBorder="1"/>
    <x:xf numFmtId="0" fontId="0" fillId="6" borderId="22" xfId="0" applyNumberFormat="1" applyFont="1" applyFill="1" applyBorder="1"/>
    <x:xf numFmtId="0" fontId="0" fillId="6" borderId="23" xfId="0" applyNumberFormat="1" applyFont="1" applyFill="1" applyBorder="1"/>
    <x:xf numFmtId="0" fontId="0" fillId="6" borderId="24" xfId="0" applyNumberFormat="1" applyFont="1" applyFill="1" applyBorder="1"/>
    <x:xf numFmtId="0" fontId="0" fillId="7" borderId="0" xfId="0" applyNumberFormat="1" applyFont="1" applyFill="1" applyBorder="1"/>
    <x:xf numFmtId="0" fontId="0" fillId="7" borderId="25" xfId="0" applyNumberFormat="1" applyFont="1" applyFill="1" applyBorder="1"/>
    <x:xf numFmtId="0" fontId="0" fillId="7" borderId="26" xfId="0" applyNumberFormat="1" applyFont="1" applyFill="1" applyBorder="1"/>
    <x:xf numFmtId="0" fontId="0" fillId="7" borderId="27" xfId="0" applyNumberFormat="1" applyFont="1" applyFill="1" applyBorder="1"/>
    <x:xf numFmtId="0" fontId="0" fillId="7" borderId="28" xfId="0" applyNumberFormat="1" applyFont="1" applyFill="1" applyBorder="1"/>
    <x:xf numFmtId="0" fontId="0" fillId="7" borderId="29" xfId="0" applyNumberFormat="1" applyFont="1" applyFill="1" applyBorder="1"/>
    <x:xf numFmtId="0" fontId="0" fillId="7" borderId="30" xfId="0" applyNumberFormat="1" applyFont="1" applyFill="1" applyBorder="1"/>
    <x:xf numFmtId="0" fontId="0" fillId="7" borderId="31" xfId="0" applyNumberFormat="1" applyFont="1" applyFill="1" applyBorder="1"/>
    <x:xf numFmtId="0" fontId="0" fillId="7" borderId="32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3" borderId="2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0" fontId="0" fillId="3" borderId="8" xfId="0" applyNumberFormat="1" applyFont="1" applyFill="1" applyBorder="1" applyAlignment="1">
      <x:alignment wrapText="1"/>
    </x:xf>
    <x:xf numFmtId="0" fontId="0" fillId="5" borderId="9" xfId="0" applyNumberFormat="1" applyFont="1" applyFill="1" applyBorder="1" applyAlignment="1">
      <x:alignment wrapText="1"/>
    </x:xf>
    <x:xf numFmtId="0" fontId="0" fillId="5" borderId="10" xfId="0" applyNumberFormat="1" applyFont="1" applyFill="1" applyBorder="1" applyAlignment="1">
      <x:alignment wrapText="1"/>
    </x:xf>
    <x:xf numFmtId="0" fontId="0" fillId="5" borderId="11" xfId="0" applyNumberFormat="1" applyFont="1" applyFill="1" applyBorder="1" applyAlignment="1">
      <x:alignment wrapText="1"/>
    </x:xf>
    <x:xf numFmtId="0" fontId="0" fillId="5" borderId="12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3" xfId="0" applyNumberFormat="1" applyFont="1" applyFill="1" applyBorder="1" applyAlignment="1">
      <x:alignment wrapText="1"/>
    </x:xf>
    <x:xf numFmtId="0" fontId="0" fillId="5" borderId="14" xfId="0" applyNumberFormat="1" applyFont="1" applyFill="1" applyBorder="1" applyAlignment="1">
      <x:alignment wrapText="1"/>
    </x:xf>
    <x:xf numFmtId="0" fontId="0" fillId="5" borderId="15" xfId="0" applyNumberFormat="1" applyFont="1" applyFill="1" applyBorder="1" applyAlignment="1">
      <x:alignment wrapText="1"/>
    </x:xf>
    <x:xf numFmtId="0" fontId="0" fillId="5" borderId="16" xfId="0" applyNumberFormat="1" applyFont="1" applyFill="1" applyBorder="1" applyAlignment="1">
      <x:alignment wrapText="1"/>
    </x:xf>
    <x:xf numFmtId="0" fontId="0" fillId="6" borderId="17" xfId="0" applyNumberFormat="1" applyFont="1" applyFill="1" applyBorder="1" applyAlignment="1">
      <x:alignment wrapText="1"/>
    </x:xf>
    <x:xf numFmtId="0" fontId="0" fillId="6" borderId="18" xfId="0" applyNumberFormat="1" applyFont="1" applyFill="1" applyBorder="1" applyAlignment="1">
      <x:alignment wrapText="1"/>
    </x:xf>
    <x:xf numFmtId="0" fontId="0" fillId="6" borderId="19" xfId="0" applyNumberFormat="1" applyFont="1" applyFill="1" applyBorder="1" applyAlignment="1">
      <x:alignment wrapText="1"/>
    </x:xf>
    <x:xf numFmtId="0" fontId="0" fillId="6" borderId="2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21" xfId="0" applyNumberFormat="1" applyFont="1" applyFill="1" applyBorder="1" applyAlignment="1">
      <x:alignment wrapText="1"/>
    </x:xf>
    <x:xf numFmtId="0" fontId="0" fillId="6" borderId="22" xfId="0" applyNumberFormat="1" applyFont="1" applyFill="1" applyBorder="1" applyAlignment="1">
      <x:alignment wrapText="1"/>
    </x:xf>
    <x:xf numFmtId="0" fontId="0" fillId="6" borderId="23" xfId="0" applyNumberFormat="1" applyFont="1" applyFill="1" applyBorder="1" applyAlignment="1">
      <x:alignment wrapText="1"/>
    </x:xf>
    <x:xf numFmtId="0" fontId="0" fillId="6" borderId="24" xfId="0" applyNumberFormat="1" applyFont="1" applyFill="1" applyBorder="1" applyAlignment="1">
      <x:alignment wrapText="1"/>
    </x:xf>
    <x:xf numFmtId="0" fontId="0" fillId="7" borderId="25" xfId="0" applyNumberFormat="1" applyFont="1" applyFill="1" applyBorder="1" applyAlignment="1">
      <x:alignment wrapText="1"/>
    </x:xf>
    <x:xf numFmtId="0" fontId="0" fillId="7" borderId="26" xfId="0" applyNumberFormat="1" applyFont="1" applyFill="1" applyBorder="1" applyAlignment="1">
      <x:alignment wrapText="1"/>
    </x:xf>
    <x:xf numFmtId="0" fontId="0" fillId="7" borderId="27" xfId="0" applyNumberFormat="1" applyFont="1" applyFill="1" applyBorder="1" applyAlignment="1">
      <x:alignment wrapText="1"/>
    </x:xf>
    <x:xf numFmtId="0" fontId="0" fillId="7" borderId="28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29" xfId="0" applyNumberFormat="1" applyFont="1" applyFill="1" applyBorder="1" applyAlignment="1">
      <x:alignment wrapText="1"/>
    </x:xf>
    <x:xf numFmtId="0" fontId="0" fillId="7" borderId="30" xfId="0" applyNumberFormat="1" applyFont="1" applyFill="1" applyBorder="1" applyAlignment="1">
      <x:alignment wrapText="1"/>
    </x:xf>
    <x:xf numFmtId="0" fontId="0" fillId="7" borderId="31" xfId="0" applyNumberFormat="1" applyFont="1" applyFill="1" applyBorder="1" applyAlignment="1">
      <x:alignment wrapText="1"/>
    </x:xf>
    <x:xf numFmtId="0" fontId="0" fillId="7" borderId="32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4" fillId="5" borderId="10" xfId="0" applyNumberFormat="1" applyFont="1" applyFill="1" applyBorder="1" applyAlignment="1">
      <x:alignment wrapText="1"/>
    </x:xf>
    <x:xf numFmtId="0" fontId="4" fillId="5" borderId="11" xfId="0" applyNumberFormat="1" applyFont="1" applyFill="1" applyBorder="1" applyAlignment="1">
      <x:alignment wrapText="1"/>
    </x:xf>
    <x:xf numFmtId="0" fontId="4" fillId="6" borderId="17" xfId="0" applyNumberFormat="1" applyFont="1" applyFill="1" applyBorder="1" applyAlignment="1">
      <x:alignment wrapText="1"/>
    </x:xf>
    <x:xf numFmtId="0" fontId="4" fillId="6" borderId="18" xfId="0" applyNumberFormat="1" applyFont="1" applyFill="1" applyBorder="1" applyAlignment="1">
      <x:alignment wrapText="1"/>
    </x:xf>
    <x:xf numFmtId="0" fontId="4" fillId="6" borderId="19" xfId="0" applyNumberFormat="1" applyFont="1" applyFill="1" applyBorder="1" applyAlignment="1">
      <x:alignment wrapText="1"/>
    </x:xf>
    <x:xf numFmtId="0" fontId="4" fillId="7" borderId="25" xfId="0" applyNumberFormat="1" applyFont="1" applyFill="1" applyBorder="1" applyAlignment="1">
      <x:alignment wrapText="1"/>
    </x:xf>
    <x:xf numFmtId="0" fontId="4" fillId="7" borderId="26" xfId="0" applyNumberFormat="1" applyFont="1" applyFill="1" applyBorder="1" applyAlignment="1">
      <x:alignment wrapText="1"/>
    </x:xf>
    <x:xf numFmtId="0" fontId="4" fillId="7" borderId="27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6" borderId="2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21" xfId="0" applyNumberFormat="1" applyFont="1" applyFill="1" applyBorder="1" applyAlignment="1">
      <x:alignment wrapText="1"/>
    </x:xf>
    <x:xf numFmtId="0" fontId="5" fillId="7" borderId="28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5" fillId="7" borderId="29" xfId="0" applyNumberFormat="1" applyFont="1" applyFill="1" applyBorder="1" applyAlignment="1">
      <x:alignment wrapText="1"/>
    </x:xf>
    <x:xf numFmtId="0" fontId="6" fillId="3" borderId="6" xfId="0" applyNumberFormat="1" applyFont="1" applyFill="1" applyBorder="1" applyAlignment="1">
      <x:alignment wrapText="1"/>
    </x:xf>
    <x:xf numFmtId="0" fontId="6" fillId="3" borderId="7" xfId="0" applyNumberFormat="1" applyFont="1" applyFill="1" applyBorder="1" applyAlignment="1">
      <x:alignment wrapText="1"/>
    </x:xf>
    <x:xf numFmtId="0" fontId="6" fillId="3" borderId="8" xfId="0" applyNumberFormat="1" applyFont="1" applyFill="1" applyBorder="1" applyAlignment="1">
      <x:alignment wrapText="1"/>
    </x:xf>
    <x:xf numFmtId="0" fontId="6" fillId="5" borderId="14" xfId="0" applyNumberFormat="1" applyFont="1" applyFill="1" applyBorder="1" applyAlignment="1">
      <x:alignment wrapText="1"/>
    </x:xf>
    <x:xf numFmtId="0" fontId="6" fillId="5" borderId="15" xfId="0" applyNumberFormat="1" applyFont="1" applyFill="1" applyBorder="1" applyAlignment="1">
      <x:alignment wrapText="1"/>
    </x:xf>
    <x:xf numFmtId="0" fontId="6" fillId="5" borderId="16" xfId="0" applyNumberFormat="1" applyFont="1" applyFill="1" applyBorder="1" applyAlignment="1">
      <x:alignment wrapText="1"/>
    </x:xf>
    <x:xf numFmtId="0" fontId="6" fillId="6" borderId="22" xfId="0" applyNumberFormat="1" applyFont="1" applyFill="1" applyBorder="1" applyAlignment="1">
      <x:alignment wrapText="1"/>
    </x:xf>
    <x:xf numFmtId="0" fontId="6" fillId="6" borderId="23" xfId="0" applyNumberFormat="1" applyFont="1" applyFill="1" applyBorder="1" applyAlignment="1">
      <x:alignment wrapText="1"/>
    </x:xf>
    <x:xf numFmtId="0" fontId="6" fillId="6" borderId="24" xfId="0" applyNumberFormat="1" applyFont="1" applyFill="1" applyBorder="1" applyAlignment="1">
      <x:alignment wrapText="1"/>
    </x:xf>
    <x:xf numFmtId="0" fontId="6" fillId="7" borderId="30" xfId="0" applyNumberFormat="1" applyFont="1" applyFill="1" applyBorder="1" applyAlignment="1">
      <x:alignment wrapText="1"/>
    </x:xf>
    <x:xf numFmtId="0" fontId="6" fillId="7" borderId="31" xfId="0" applyNumberFormat="1" applyFont="1" applyFill="1" applyBorder="1" applyAlignment="1">
      <x:alignment wrapText="1"/>
    </x:xf>
    <x:xf numFmtId="0" fontId="6" fillId="7" borderId="32" xfId="0" applyNumberFormat="1" applyFont="1" applyFill="1" applyBorder="1" applyAlignment="1">
      <x:alignment wrapText="1"/>
    </x:xf>
    <x:xf numFmtId="200" fontId="5" fillId="3" borderId="4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0" fontId="5" fillId="3" borderId="5" xfId="0" applyNumberFormat="1" applyFont="1" applyFill="1" applyBorder="1" applyAlignment="1">
      <x:alignment wrapText="1"/>
    </x:xf>
    <x:xf numFmtId="200" fontId="5" fillId="5" borderId="12" xfId="0" applyNumberFormat="1" applyFont="1" applyFill="1" applyBorder="1" applyAlignment="1">
      <x:alignment wrapText="1"/>
    </x:xf>
    <x:xf numFmtId="200" fontId="5" fillId="5" borderId="0" xfId="0" applyNumberFormat="1" applyFont="1" applyFill="1" applyBorder="1" applyAlignment="1">
      <x:alignment wrapText="1"/>
    </x:xf>
    <x:xf numFmtId="200" fontId="5" fillId="5" borderId="13" xfId="0" applyNumberFormat="1" applyFont="1" applyFill="1" applyBorder="1" applyAlignment="1">
      <x:alignment wrapText="1"/>
    </x:xf>
    <x:xf numFmtId="200" fontId="5" fillId="6" borderId="20" xfId="0" applyNumberFormat="1" applyFont="1" applyFill="1" applyBorder="1" applyAlignment="1">
      <x:alignment wrapText="1"/>
    </x:xf>
    <x:xf numFmtId="200" fontId="5" fillId="6" borderId="0" xfId="0" applyNumberFormat="1" applyFont="1" applyFill="1" applyBorder="1" applyAlignment="1">
      <x:alignment wrapText="1"/>
    </x:xf>
    <x:xf numFmtId="200" fontId="5" fillId="6" borderId="21" xfId="0" applyNumberFormat="1" applyFont="1" applyFill="1" applyBorder="1" applyAlignment="1">
      <x:alignment wrapText="1"/>
    </x:xf>
    <x:xf numFmtId="201" fontId="5" fillId="7" borderId="28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10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5" borderId="10" xfId="0" applyNumberFormat="1" applyFont="1" applyFill="1" applyBorder="1" applyAlignment="1">
      <x:alignment vertical="center" wrapText="1"/>
    </x:xf>
    <x:xf numFmtId="0" fontId="4" fillId="5" borderId="11" xfId="0" applyNumberFormat="1" applyFont="1" applyFill="1" applyBorder="1" applyAlignment="1">
      <x:alignment vertical="center" wrapText="1"/>
    </x:xf>
    <x:xf numFmtId="0" fontId="4" fillId="6" borderId="17" xfId="0" applyNumberFormat="1" applyFont="1" applyFill="1" applyBorder="1" applyAlignment="1">
      <x:alignment vertical="center" wrapText="1"/>
    </x:xf>
    <x:xf numFmtId="0" fontId="4" fillId="6" borderId="18" xfId="0" applyNumberFormat="1" applyFont="1" applyFill="1" applyBorder="1" applyAlignment="1">
      <x:alignment vertical="center" wrapText="1"/>
    </x:xf>
    <x:xf numFmtId="0" fontId="4" fillId="6" borderId="19" xfId="0" applyNumberFormat="1" applyFont="1" applyFill="1" applyBorder="1" applyAlignment="1">
      <x:alignment vertical="center" wrapText="1"/>
    </x:xf>
    <x:xf numFmtId="0" fontId="4" fillId="7" borderId="25" xfId="0" applyNumberFormat="1" applyFont="1" applyFill="1" applyBorder="1" applyAlignment="1">
      <x:alignment vertical="center" wrapText="1"/>
    </x:xf>
    <x:xf numFmtId="0" fontId="4" fillId="7" borderId="26" xfId="0" applyNumberFormat="1" applyFont="1" applyFill="1" applyBorder="1" applyAlignment="1">
      <x:alignment vertical="center" wrapText="1"/>
    </x:xf>
    <x:xf numFmtId="0" fontId="4" fillId="7" borderId="27" xfId="0" applyNumberFormat="1" applyFont="1" applyFill="1" applyBorder="1" applyAlignment="1">
      <x:alignment vertical="center" wrapText="1"/>
    </x:xf>
    <x:xf numFmtId="200" fontId="5" fillId="3" borderId="4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3" borderId="5" xfId="0" applyNumberFormat="1" applyFont="1" applyFill="1" applyBorder="1" applyAlignment="1">
      <x:alignment vertical="center" wrapText="1"/>
    </x:xf>
    <x:xf numFmtId="200" fontId="5" fillId="5" borderId="12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200" fontId="5" fillId="5" borderId="13" xfId="0" applyNumberFormat="1" applyFont="1" applyFill="1" applyBorder="1" applyAlignment="1">
      <x:alignment vertical="center" wrapText="1"/>
    </x:xf>
    <x:xf numFmtId="200" fontId="5" fillId="6" borderId="20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200" fontId="5" fillId="6" borderId="21" xfId="0" applyNumberFormat="1" applyFont="1" applyFill="1" applyBorder="1" applyAlignment="1">
      <x:alignment vertical="center" wrapText="1"/>
    </x:xf>
    <x:xf numFmtId="201" fontId="5" fillId="7" borderId="28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29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3" borderId="7" xfId="0" applyNumberFormat="1" applyFont="1" applyFill="1" applyBorder="1" applyAlignment="1">
      <x:alignment vertical="center"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5" borderId="14" xfId="0" applyNumberFormat="1" applyFont="1" applyFill="1" applyBorder="1" applyAlignment="1">
      <x:alignment vertical="center" wrapText="1"/>
    </x:xf>
    <x:xf numFmtId="0" fontId="6" fillId="5" borderId="15" xfId="0" applyNumberFormat="1" applyFont="1" applyFill="1" applyBorder="1" applyAlignment="1">
      <x:alignment vertical="center" wrapText="1"/>
    </x:xf>
    <x:xf numFmtId="0" fontId="6" fillId="5" borderId="16" xfId="0" applyNumberFormat="1" applyFont="1" applyFill="1" applyBorder="1" applyAlignment="1">
      <x:alignment vertical="center" wrapText="1"/>
    </x:xf>
    <x:xf numFmtId="0" fontId="6" fillId="6" borderId="22" xfId="0" applyNumberFormat="1" applyFont="1" applyFill="1" applyBorder="1" applyAlignment="1">
      <x:alignment vertical="center" wrapText="1"/>
    </x:xf>
    <x:xf numFmtId="0" fontId="6" fillId="6" borderId="23" xfId="0" applyNumberFormat="1" applyFont="1" applyFill="1" applyBorder="1" applyAlignment="1">
      <x:alignment vertical="center" wrapText="1"/>
    </x:xf>
    <x:xf numFmtId="0" fontId="6" fillId="6" borderId="24" xfId="0" applyNumberFormat="1" applyFont="1" applyFill="1" applyBorder="1" applyAlignment="1">
      <x:alignment vertical="center" wrapText="1"/>
    </x:xf>
    <x:xf numFmtId="0" fontId="6" fillId="7" borderId="30" xfId="0" applyNumberFormat="1" applyFont="1" applyFill="1" applyBorder="1" applyAlignment="1">
      <x:alignment vertical="center" wrapText="1"/>
    </x:xf>
    <x:xf numFmtId="0" fontId="6" fillId="7" borderId="31" xfId="0" applyNumberFormat="1" applyFont="1" applyFill="1" applyBorder="1" applyAlignment="1">
      <x:alignment vertical="center" wrapText="1"/>
    </x:xf>
    <x:xf numFmtId="0" fontId="6" fillId="7" borderId="32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9" borderId="0" xfId="0" applyNumberFormat="1" applyFont="1" applyFill="1" applyBorder="1" applyAlignment="1">
      <x:alignment vertical="center" wrapText="1"/>
    </x:xf>
    <x:xf numFmtId="0" fontId="3" fillId="1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11" fillId="11" borderId="0" xfId="0" applyNumberFormat="1" applyFont="1" applyFill="1" applyBorder="1"/>
    <x:xf numFmtId="0" fontId="11" fillId="11" borderId="33" xfId="0" applyNumberFormat="1" applyFont="1" applyFill="1" applyBorder="1"/>
    <x:xf numFmtId="0" fontId="11" fillId="11" borderId="33" xfId="0" applyNumberFormat="1" applyFont="1" applyFill="1" applyBorder="1" applyAlignment="1">
      <x:alignment wrapText="1"/>
    </x:xf>
    <x:xf numFmtId="0" fontId="11" fillId="11" borderId="33" xfId="0" applyNumberFormat="1" applyFont="1" applyFill="1" applyBorder="1" applyAlignment="1">
      <x:alignment horizontal="center" wrapText="1"/>
    </x:xf>
    <x:xf numFmtId="0" fontId="11" fillId="11" borderId="33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/>
    <x:xf numFmtId="0" fontId="12" fillId="0" borderId="0" xfId="0" applyNumberFormat="1" applyFont="1" applyFill="1" applyBorder="1"/>
    <x:xf numFmtId="0" fontId="12" fillId="12" borderId="0" xfId="0" applyNumberFormat="1" applyFont="1" applyFill="1" applyBorder="1"/>
    <x:xf numFmtId="0" fontId="12" fillId="0" borderId="34" xfId="0" applyNumberFormat="1" applyFont="1" applyFill="1" applyBorder="1"/>
    <x:xf numFmtId="0" fontId="12" fillId="12" borderId="34" xfId="0" applyNumberFormat="1" applyFont="1" applyFill="1" applyBorder="1"/>
    <x:xf numFmtId="0" fontId="12" fillId="0" borderId="35" xfId="0" applyNumberFormat="1" applyFont="1" applyFill="1" applyBorder="1"/>
    <x:xf numFmtId="0" fontId="12" fillId="12" borderId="35" xfId="0" applyNumberFormat="1" applyFont="1" applyFill="1" applyBorder="1"/>
    <x:xf numFmtId="0" fontId="12" fillId="0" borderId="36" xfId="0" applyNumberFormat="1" applyFont="1" applyFill="1" applyBorder="1"/>
    <x:xf numFmtId="0" fontId="12" fillId="12" borderId="36" xfId="0" applyNumberFormat="1" applyFont="1" applyFill="1" applyBorder="1"/>
    <x:xf numFmtId="0" fontId="12" fillId="0" borderId="34" xfId="0" applyNumberFormat="1" applyFont="1" applyFill="1" applyBorder="1" applyAlignment="1">
      <x:alignment wrapText="1"/>
    </x:xf>
    <x:xf numFmtId="0" fontId="12" fillId="12" borderId="34" xfId="0" applyNumberFormat="1" applyFont="1" applyFill="1" applyBorder="1" applyAlignment="1">
      <x:alignment wrapText="1"/>
    </x:xf>
    <x:xf numFmtId="0" fontId="12" fillId="0" borderId="35" xfId="0" applyNumberFormat="1" applyFont="1" applyFill="1" applyBorder="1" applyAlignment="1">
      <x:alignment wrapText="1"/>
    </x:xf>
    <x:xf numFmtId="0" fontId="12" fillId="12" borderId="35" xfId="0" applyNumberFormat="1" applyFont="1" applyFill="1" applyBorder="1" applyAlignment="1">
      <x:alignment wrapText="1"/>
    </x:xf>
    <x:xf numFmtId="0" fontId="12" fillId="0" borderId="36" xfId="0" applyNumberFormat="1" applyFont="1" applyFill="1" applyBorder="1" applyAlignment="1">
      <x:alignment wrapText="1"/>
    </x:xf>
    <x:xf numFmtId="0" fontId="12" fillId="12" borderId="36" xfId="0" applyNumberFormat="1" applyFont="1" applyFill="1" applyBorder="1" applyAlignment="1">
      <x:alignment wrapText="1"/>
    </x:xf>
    <x:xf numFmtId="0" fontId="12" fillId="0" borderId="34" xfId="0" applyNumberFormat="1" applyFont="1" applyFill="1" applyBorder="1" applyAlignment="1">
      <x:alignment vertical="center" wrapText="1"/>
    </x:xf>
    <x:xf numFmtId="0" fontId="12" fillId="12" borderId="34" xfId="0" applyNumberFormat="1" applyFont="1" applyFill="1" applyBorder="1" applyAlignment="1">
      <x:alignment vertical="center" wrapText="1"/>
    </x:xf>
    <x:xf numFmtId="0" fontId="12" fillId="0" borderId="35" xfId="0" applyNumberFormat="1" applyFont="1" applyFill="1" applyBorder="1" applyAlignment="1">
      <x:alignment vertical="center" wrapText="1"/>
    </x:xf>
    <x:xf numFmtId="0" fontId="12" fillId="12" borderId="35" xfId="0" applyNumberFormat="1" applyFont="1" applyFill="1" applyBorder="1" applyAlignment="1">
      <x:alignment vertical="center" wrapText="1"/>
    </x:xf>
    <x:xf numFmtId="0" fontId="12" fillId="0" borderId="36" xfId="0" applyNumberFormat="1" applyFont="1" applyFill="1" applyBorder="1" applyAlignment="1">
      <x:alignment vertical="center" wrapText="1"/>
    </x:xf>
    <x:xf numFmtId="0" fontId="12" fillId="12" borderId="36" xfId="0" applyNumberFormat="1" applyFont="1" applyFill="1" applyBorder="1" applyAlignment="1">
      <x:alignment vertical="center" wrapText="1"/>
    </x:xf>
    <x:xf numFmtId="0" fontId="12" fillId="0" borderId="34" xfId="0" applyNumberFormat="1" applyFont="1" applyFill="1" applyBorder="1" applyAlignment="1">
      <x:alignment horizontal="center" vertical="center" wrapText="1"/>
    </x:xf>
    <x:xf numFmtId="0" fontId="12" fillId="0" borderId="35" xfId="0" applyNumberFormat="1" applyFont="1" applyFill="1" applyBorder="1" applyAlignment="1">
      <x:alignment horizontal="center" vertical="center" wrapText="1"/>
    </x:xf>
    <x:xf numFmtId="0" fontId="12" fillId="0" borderId="36" xfId="0" applyNumberFormat="1" applyFont="1" applyFill="1" applyBorder="1" applyAlignment="1">
      <x:alignment horizontal="center" vertical="center" wrapText="1"/>
    </x:xf>
    <x:xf numFmtId="200" fontId="12" fillId="12" borderId="34" xfId="0" applyNumberFormat="1" applyFont="1" applyFill="1" applyBorder="1" applyAlignment="1">
      <x:alignment vertical="center" wrapText="1"/>
    </x:xf>
    <x:xf numFmtId="200" fontId="12" fillId="0" borderId="34" xfId="0" applyNumberFormat="1" applyFont="1" applyFill="1" applyBorder="1" applyAlignment="1">
      <x:alignment vertical="center" wrapText="1"/>
    </x:xf>
    <x:xf numFmtId="200" fontId="12" fillId="12" borderId="35" xfId="0" applyNumberFormat="1" applyFont="1" applyFill="1" applyBorder="1" applyAlignment="1">
      <x:alignment vertical="center" wrapText="1"/>
    </x:xf>
    <x:xf numFmtId="200" fontId="12" fillId="0" borderId="35" xfId="0" applyNumberFormat="1" applyFont="1" applyFill="1" applyBorder="1" applyAlignment="1">
      <x:alignment vertical="center" wrapText="1"/>
    </x:xf>
    <x:xf numFmtId="200" fontId="12" fillId="12" borderId="36" xfId="0" applyNumberFormat="1" applyFont="1" applyFill="1" applyBorder="1" applyAlignment="1">
      <x:alignment vertical="center" wrapText="1"/>
    </x:xf>
    <x:xf numFmtId="200" fontId="12" fillId="0" borderId="36" xfId="0" applyNumberFormat="1" applyFont="1" applyFill="1" applyBorder="1" applyAlignment="1">
      <x:alignment vertical="center" wrapText="1"/>
    </x:xf>
    <x:xf numFmtId="201" fontId="12" fillId="12" borderId="34" xfId="0" applyNumberFormat="1" applyFont="1" applyFill="1" applyBorder="1" applyAlignment="1">
      <x:alignment vertical="center" wrapText="1"/>
    </x:xf>
    <x:xf numFmtId="201" fontId="12" fillId="12" borderId="35" xfId="0" applyNumberFormat="1" applyFont="1" applyFill="1" applyBorder="1" applyAlignment="1">
      <x:alignment vertical="center" wrapText="1"/>
    </x:xf>
    <x:xf numFmtId="201" fontId="12" fillId="12" borderId="36" xfId="0" applyNumberFormat="1" applyFont="1" applyFill="1" applyBorder="1" applyAlignment="1">
      <x:alignment vertical="center" wrapText="1"/>
    </x:xf>
    <x:xf numFmtId="202" fontId="12" fillId="12" borderId="34" xfId="0" applyNumberFormat="1" applyFont="1" applyFill="1" applyBorder="1" applyAlignment="1">
      <x:alignment vertical="center" wrapText="1"/>
    </x:xf>
    <x:xf numFmtId="202" fontId="12" fillId="12" borderId="35" xfId="0" applyNumberFormat="1" applyFont="1" applyFill="1" applyBorder="1" applyAlignment="1">
      <x:alignment vertical="center" wrapText="1"/>
    </x:xf>
    <x:xf numFmtId="202" fontId="12" fillId="12" borderId="36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/>
    <x:xf numFmtId="0" fontId="13" fillId="3" borderId="33" xfId="0" applyNumberFormat="1" applyFont="1" applyFill="1" applyBorder="1"/>
    <x:xf numFmtId="202" fontId="13" fillId="3" borderId="33" xfId="0" applyNumberFormat="1" applyFont="1" applyFill="1" applyBorder="1"/>
    <x:xf numFmtId="200" fontId="13" fillId="3" borderId="33" xfId="0" applyNumberFormat="1" applyFont="1" applyFill="1" applyBorder="1"/>
    <x:xf numFmtId="201" fontId="13" fillId="3" borderId="33" xfId="0" applyNumberFormat="1" applyFont="1" applyFill="1" applyBorder="1"/>
    <x:xf numFmtId="0" fontId="14" fillId="12" borderId="0" xfId="0" applyNumberFormat="1" applyFont="1" applyFill="1" applyBorder="1"/>
    <x:xf numFmtId="0" fontId="14" fillId="12" borderId="34" xfId="0" applyNumberFormat="1" applyFont="1" applyFill="1" applyBorder="1"/>
    <x:xf numFmtId="0" fontId="14" fillId="12" borderId="35" xfId="0" applyNumberFormat="1" applyFont="1" applyFill="1" applyBorder="1"/>
    <x:xf numFmtId="0" fontId="14" fillId="12" borderId="36" xfId="0" applyNumberFormat="1" applyFont="1" applyFill="1" applyBorder="1"/>
    <x:xf numFmtId="0" fontId="14" fillId="12" borderId="34" xfId="0" applyNumberFormat="1" applyFont="1" applyFill="1" applyBorder="1" applyAlignment="1">
      <x:alignment wrapText="1"/>
    </x:xf>
    <x:xf numFmtId="0" fontId="14" fillId="12" borderId="35" xfId="0" applyNumberFormat="1" applyFont="1" applyFill="1" applyBorder="1" applyAlignment="1">
      <x:alignment wrapText="1"/>
    </x:xf>
    <x:xf numFmtId="0" fontId="14" fillId="12" borderId="36" xfId="0" applyNumberFormat="1" applyFont="1" applyFill="1" applyBorder="1" applyAlignment="1">
      <x:alignment wrapText="1"/>
    </x:xf>
    <x:xf numFmtId="203" fontId="14" fillId="12" borderId="34" xfId="0" applyNumberFormat="1" applyFont="1" applyFill="1" applyBorder="1" applyAlignment="1">
      <x:alignment wrapText="1"/>
    </x:xf>
    <x:xf numFmtId="203" fontId="14" fillId="12" borderId="35" xfId="0" applyNumberFormat="1" applyFont="1" applyFill="1" applyBorder="1" applyAlignment="1">
      <x:alignment wrapText="1"/>
    </x:xf>
    <x:xf numFmtId="203" fontId="14" fillId="12" borderId="36" xfId="0" applyNumberFormat="1" applyFont="1" applyFill="1" applyBorder="1" applyAlignment="1">
      <x:alignment wrapText="1"/>
    </x:xf>
    <x:xf numFmtId="200" fontId="14" fillId="12" borderId="34" xfId="0" applyNumberFormat="1" applyFont="1" applyFill="1" applyBorder="1" applyAlignment="1">
      <x:alignment wrapText="1"/>
    </x:xf>
    <x:xf numFmtId="200" fontId="14" fillId="12" borderId="35" xfId="0" applyNumberFormat="1" applyFont="1" applyFill="1" applyBorder="1" applyAlignment="1">
      <x:alignment wrapText="1"/>
    </x:xf>
    <x:xf numFmtId="200" fontId="14" fillId="12" borderId="36" xfId="0" applyNumberFormat="1" applyFont="1" applyFill="1" applyBorder="1" applyAlignment="1">
      <x:alignment wrapText="1"/>
    </x:xf>
    <x:xf numFmtId="201" fontId="14" fillId="12" borderId="34" xfId="0" applyNumberFormat="1" applyFont="1" applyFill="1" applyBorder="1" applyAlignment="1">
      <x:alignment wrapText="1"/>
    </x:xf>
    <x:xf numFmtId="201" fontId="14" fillId="12" borderId="35" xfId="0" applyNumberFormat="1" applyFont="1" applyFill="1" applyBorder="1" applyAlignment="1">
      <x:alignment wrapText="1"/>
    </x:xf>
    <x:xf numFmtId="201" fontId="14" fillId="12" borderId="36" xfId="0" applyNumberFormat="1" applyFont="1" applyFill="1" applyBorder="1" applyAlignment="1">
      <x:alignment wrapText="1"/>
    </x:xf>
    <x:xf numFmtId="0" fontId="15" fillId="0" borderId="0" xfId="0" applyNumberFormat="1" applyFont="1" applyFill="1" applyBorder="1"/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0" fontId="12" fillId="0" borderId="33" xfId="0" applyNumberFormat="1" applyFont="1" applyFill="1" applyBorder="1"/>
    <x:xf numFmtId="0" fontId="12" fillId="0" borderId="33" xfId="0" applyNumberFormat="1" applyFont="1" applyFill="1" applyBorder="1" applyAlignment="1">
      <x:alignment wrapText="1"/>
    </x:xf>
    <x:xf numFmtId="200" fontId="12" fillId="0" borderId="33" xfId="0" applyNumberFormat="1" applyFont="1" applyFill="1" applyBorder="1" applyAlignment="1">
      <x:alignment wrapText="1"/>
    </x:xf>
    <x:xf numFmtId="202" fontId="12" fillId="0" borderId="33" xfId="0" applyNumberFormat="1" applyFont="1" applyFill="1" applyBorder="1" applyAlignment="1">
      <x:alignment wrapText="1"/>
    </x:xf>
    <x:xf numFmtId="0" fontId="16" fillId="9" borderId="0" xfId="0" applyNumberFormat="1" applyFont="1" applyFill="1" applyBorder="1"/>
    <x:xf numFmtId="0" fontId="16" fillId="9" borderId="0" xfId="0" applyNumberFormat="1" applyFont="1" applyFill="1" applyBorder="1" applyAlignment="1">
      <x:alignment wrapText="1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  <x:xf numFmtId="0" fontId="18" fillId="0" borderId="0" xfId="0" applyNumberFormat="1" applyFont="1" applyFill="1" applyBorder="1"/>
    <x:xf numFmtId="0" fontId="18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8D2F23"/>
      </x:font>
      <x:fill>
        <x:patternFill>
          <x:bgColor rgb="FFFDEBE7"/>
        </x:patternFill>
      </x:fill>
    </x:dxf>
    <x:dxf>
      <x:font>
        <x:b/>
        <x:color rgb="FF7A4A00"/>
      </x:font>
      <x:fill>
        <x:patternFill>
          <x:bgColor rgb="FFFFF4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a24e19df54175" /><Relationship Type="http://schemas.openxmlformats.org/officeDocument/2006/relationships/theme" Target="/xl/theme/theme1.xml" Id="R8d7ac72e17e44220" /><Relationship Type="http://schemas.openxmlformats.org/officeDocument/2006/relationships/sharedStrings" Target="/xl/sharedStrings.xml" Id="Rc8eadcb1758842ac" /><Relationship Type="http://schemas.openxmlformats.org/officeDocument/2006/relationships/worksheet" Target="/xl/worksheets/sheet1.xml" Id="R1d213ab5bcdd43e5" /><Relationship Type="http://schemas.openxmlformats.org/officeDocument/2006/relationships/worksheet" Target="/xl/worksheets/sheet2.xml" Id="R3124571712e34170" /><Relationship Type="http://schemas.openxmlformats.org/officeDocument/2006/relationships/worksheet" Target="/xl/worksheets/sheet3.xml" Id="R31b2544e0642482c" /><Relationship Type="http://schemas.openxmlformats.org/officeDocument/2006/relationships/worksheet" Target="/xl/worksheets/sheet4.xml" Id="R61cbb13bbec1492d" /></Relationships>
</file>

<file path=xl/tables/table1.xml><?xml version="1.0" encoding="utf-8"?>
<x:table xmlns:x="http://schemas.openxmlformats.org/spreadsheetml/2006/main" id="1" name="ContractsTable" displayName="ContractsTable" ref="A5:Q105" headerRowCount="1" totalsRowCount="0" totalsRowShown="0">
  <x:autoFilter ref="A5:Q105"/>
  <x:tableColumns count="17">
    <x:tableColumn id="1" name="No."/>
    <x:tableColumn id="2" name="サービス名"/>
    <x:tableColumn id="3" name="分類"/>
    <x:tableColumn id="4" name="契約プラン"/>
    <x:tableColumn id="5" name="支払額"/>
    <x:tableColumn id="6" name="支払周期"/>
    <x:tableColumn id="7" name="月額換算"/>
    <x:tableColumn id="8" name="契約人数"/>
    <x:tableColumn id="9" name="利用人数"/>
    <x:tableColumn id="10" name="利用頻度"/>
    <x:tableColumn id="11" name="業務に必須?"/>
    <x:tableColumn id="12" name="次回更新日"/>
    <x:tableColumn id="13" name="変更・解約期限"/>
    <x:tableColumn id="14" name="担当者"/>
    <x:tableColumn id="15" name="管理画面URL"/>
    <x:tableColumn id="16" name="料金確認日"/>
    <x:tableColumn id="17" name="メモ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5a9702753b8454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34" customHeight="1">
      <x:c r="A1" s="141" t="str">
        <x:v>仕事用ソフト・SaaS契約管理台帳</x:v>
      </x:c>
      <x:c r="B1" s="141"/>
      <x:c r="C1" s="141"/>
      <x:c r="D1" s="141"/>
      <x:c r="E1" s="141"/>
      <x:c r="F1" s="141"/>
      <x:c r="G1" s="141"/>
      <x:c r="H1" s="141"/>
      <x:c r="I1" s="141"/>
      <x:c r="J1" s="141"/>
      <x:c r="K1" s="141"/>
      <x:c r="L1" s="141"/>
    </x:row>
    <x:row r="2" ht="34" customHeight="1">
      <x:c r="A2" s="141"/>
      <x:c r="B2" s="141"/>
      <x:c r="C2" s="141"/>
      <x:c r="D2" s="141"/>
      <x:c r="E2" s="141"/>
      <x:c r="F2" s="141"/>
      <x:c r="G2" s="141"/>
      <x:c r="H2" s="141"/>
      <x:c r="I2" s="141"/>
      <x:c r="J2" s="141"/>
      <x:c r="K2" s="141"/>
      <x:c r="L2" s="141"/>
    </x:row>
    <x:row r="3" ht="34" customHeight="1">
      <x:c r="A3" s="7" t="str">
        <x:v>会社で使うネット上のソフトや定額サービスを一覧にし、月額・年間固定費と更新日を確認する無料テンプレートです。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34" customHeight="1">
      <x:c r="A4" s="7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>
      <x:c r="A5" s="149"/>
      <x:c r="B5" s="149"/>
      <x:c r="C5" s="149"/>
      <x:c r="D5" s="149"/>
      <x:c r="E5" s="149"/>
      <x:c r="F5" s="149"/>
      <x:c r="G5" s="149"/>
      <x:c r="H5" s="149"/>
      <x:c r="I5" s="149"/>
      <x:c r="J5" s="149"/>
      <x:c r="K5" s="149"/>
      <x:c r="L5" s="149"/>
    </x:row>
    <x:row r="6">
      <x:c r="A6" s="150" t="str">
        <x:v>現在の集計</x:v>
      </x:c>
      <x:c r="B6" s="150" t="str"/>
      <x:c r="C6" s="150" t="str"/>
      <x:c r="D6" s="150" t="str"/>
      <x:c r="E6" s="150" t="str"/>
      <x:c r="F6" s="150" t="str"/>
      <x:c r="G6" s="150" t="str"/>
      <x:c r="H6" s="150" t="str"/>
      <x:c r="I6" s="150" t="str"/>
      <x:c r="J6" s="150" t="str"/>
      <x:c r="K6" s="150" t="str"/>
      <x:c r="L6" s="150" t="str"/>
    </x:row>
    <x:row r="7">
      <x:c r="A7" s="151" t="str">
        <x:v>月額換算の合計</x:v>
      </x:c>
      <x:c r="B7" s="152"/>
      <x:c r="C7" s="153"/>
      <x:c r="D7" s="154" t="str">
        <x:v>年間固定費</x:v>
      </x:c>
      <x:c r="E7" s="155"/>
      <x:c r="F7" s="156"/>
      <x:c r="G7" s="157" t="str">
        <x:v>確認候補の年間額</x:v>
      </x:c>
      <x:c r="H7" s="158"/>
      <x:c r="I7" s="159"/>
      <x:c r="J7" s="160" t="str">
        <x:v>60日以内の更新</x:v>
      </x:c>
      <x:c r="K7" s="161"/>
      <x:c r="L7" s="162"/>
    </x:row>
    <x:row r="8">
      <x:c r="A8" s="163" t="n">
        <x:f>SUM('契約一覧'!$G$6:$G$105)</x:f>
        <x:v>0</x:v>
      </x:c>
      <x:c r="B8" s="164"/>
      <x:c r="C8" s="165"/>
      <x:c r="D8" s="166" t="n">
        <x:f>'使い方'!A8*12</x:f>
        <x:v>0</x:v>
      </x:c>
      <x:c r="E8" s="167"/>
      <x:c r="F8" s="168"/>
      <x:c r="G8" s="169" t="n">
        <x:f>SUMIFS('契約一覧'!$G$6:$G$105,'契約一覧'!$J$6:$J$105,"ほぼ使わない",'契約一覧'!$K$6:$K$105,"&lt;&gt;必須")*12</x:f>
        <x:v>0</x:v>
      </x:c>
      <x:c r="H8" s="170"/>
      <x:c r="I8" s="171"/>
      <x:c r="J8" s="172" t="n">
        <x:f>COUNTIFS('契約一覧'!$L$6:$L$105,"&gt;="&amp;TODAY(),'契約一覧'!$L$6:$L$105,"&lt;="&amp;TODAY()+60)</x:f>
        <x:v>0</x:v>
      </x:c>
      <x:c r="K8" s="173"/>
      <x:c r="L8" s="174"/>
    </x:row>
    <x:row r="9">
      <x:c r="A9" s="175" t="str">
        <x:v>毎月の支払い目安</x:v>
      </x:c>
      <x:c r="B9" s="176"/>
      <x:c r="C9" s="177"/>
      <x:c r="D9" s="178" t="str">
        <x:v>月額換算×12</x:v>
      </x:c>
      <x:c r="E9" s="179"/>
      <x:c r="F9" s="180"/>
      <x:c r="G9" s="181" t="str">
        <x:v>削減を保証する金額ではありません</x:v>
      </x:c>
      <x:c r="H9" s="182"/>
      <x:c r="I9" s="183"/>
      <x:c r="J9" s="184" t="str">
        <x:v>契約条件を先に確認</x:v>
      </x:c>
      <x:c r="K9" s="185"/>
      <x:c r="L9" s="186"/>
    </x:row>
    <x:row r="10">
      <x:c r="A10" s="149"/>
      <x:c r="B10" s="149"/>
      <x:c r="C10" s="149"/>
      <x:c r="D10" s="149"/>
      <x:c r="E10" s="149"/>
      <x:c r="F10" s="149"/>
      <x:c r="G10" s="149"/>
      <x:c r="H10" s="149"/>
      <x:c r="I10" s="149"/>
      <x:c r="J10" s="149"/>
      <x:c r="K10" s="149"/>
      <x:c r="L10" s="149"/>
    </x:row>
    <x:row r="11">
      <x:c r="A11" s="187" t="str">
        <x:v>3つの手順</x:v>
      </x:c>
      <x:c r="B11" s="187" t="str"/>
      <x:c r="C11" s="187" t="str"/>
      <x:c r="D11" s="187" t="str"/>
      <x:c r="E11" s="187" t="str"/>
      <x:c r="F11" s="187" t="str"/>
      <x:c r="G11" s="187" t="str"/>
      <x:c r="H11" s="187" t="str"/>
      <x:c r="I11" s="187" t="str"/>
      <x:c r="J11" s="187" t="str"/>
      <x:c r="K11" s="187" t="str"/>
      <x:c r="L11" s="187" t="str"/>
    </x:row>
    <x:row r="12" ht="28" customHeight="1">
      <x:c r="A12" s="145" t="str">
        <x:v>1</x:v>
      </x:c>
      <x:c r="B12" s="188" t="str">
        <x:v>契約一覧へ入力</x:v>
      </x:c>
      <x:c r="C12" s="188" t="str"/>
      <x:c r="D12" s="189" t="str">
        <x:v>カード明細・銀行明細・請求書から、定期的に払っている仕事用ソフトを入力します。</x:v>
      </x:c>
      <x:c r="E12" s="189" t="str"/>
      <x:c r="F12" s="189" t="str"/>
      <x:c r="G12" s="189" t="str"/>
      <x:c r="H12" s="189" t="str"/>
      <x:c r="I12" s="189" t="str"/>
      <x:c r="J12" s="189" t="str"/>
      <x:c r="K12" s="189" t="str"/>
      <x:c r="L12" s="189" t="str"/>
    </x:row>
    <x:row r="13" ht="28" customHeight="1">
      <x:c r="A13" s="145" t="str"/>
      <x:c r="B13" s="188" t="str"/>
      <x:c r="C13" s="188" t="str"/>
      <x:c r="D13" s="189" t="str"/>
      <x:c r="E13" s="189" t="str"/>
      <x:c r="F13" s="189" t="str"/>
      <x:c r="G13" s="189" t="str"/>
      <x:c r="H13" s="189" t="str"/>
      <x:c r="I13" s="189" t="str"/>
      <x:c r="J13" s="189" t="str"/>
      <x:c r="K13" s="189" t="str"/>
      <x:c r="L13" s="189" t="str"/>
    </x:row>
    <x:row r="14" ht="28" customHeight="1">
      <x:c r="A14" s="145" t="str">
        <x:v>2</x:v>
      </x:c>
      <x:c r="B14" s="188" t="str">
        <x:v>更新日と利用状況を確認</x:v>
      </x:c>
      <x:c r="C14" s="188" t="str"/>
      <x:c r="D14" s="189" t="str">
        <x:v>更新日は管理画面・契約書・請求書で確認します。分からない項目は推測せず未確認のままにします。</x:v>
      </x:c>
      <x:c r="E14" s="189" t="str"/>
      <x:c r="F14" s="189" t="str"/>
      <x:c r="G14" s="189" t="str"/>
      <x:c r="H14" s="189" t="str"/>
      <x:c r="I14" s="189" t="str"/>
      <x:c r="J14" s="189" t="str"/>
      <x:c r="K14" s="189" t="str"/>
      <x:c r="L14" s="189" t="str"/>
    </x:row>
    <x:row r="15" ht="28" customHeight="1">
      <x:c r="A15" s="145" t="str"/>
      <x:c r="B15" s="188" t="str"/>
      <x:c r="C15" s="188" t="str"/>
      <x:c r="D15" s="189" t="str"/>
      <x:c r="E15" s="189" t="str"/>
      <x:c r="F15" s="189" t="str"/>
      <x:c r="G15" s="189" t="str"/>
      <x:c r="H15" s="189" t="str"/>
      <x:c r="I15" s="189" t="str"/>
      <x:c r="J15" s="189" t="str"/>
      <x:c r="K15" s="189" t="str"/>
      <x:c r="L15" s="189" t="str"/>
    </x:row>
    <x:row r="16" ht="28" customHeight="1">
      <x:c r="A16" s="145" t="str">
        <x:v>3</x:v>
      </x:c>
      <x:c r="B16" s="188" t="str">
        <x:v>月1回だけ見直す</x:v>
      </x:c>
      <x:c r="C16" s="188" t="str"/>
      <x:c r="D16" s="189" t="str">
        <x:v>ほぼ使わず必須ではない契約と、60日以内に更新する契約から、利用者と解約条件を確認します。</x:v>
      </x:c>
      <x:c r="E16" s="189" t="str"/>
      <x:c r="F16" s="189" t="str"/>
      <x:c r="G16" s="189" t="str"/>
      <x:c r="H16" s="189" t="str"/>
      <x:c r="I16" s="189" t="str"/>
      <x:c r="J16" s="189" t="str"/>
      <x:c r="K16" s="189" t="str"/>
      <x:c r="L16" s="189" t="str"/>
    </x:row>
    <x:row r="17" ht="28" customHeight="1">
      <x:c r="A17" s="149" t="str"/>
      <x:c r="B17" s="149" t="str"/>
      <x:c r="C17" s="149" t="str"/>
      <x:c r="D17" s="149" t="str"/>
      <x:c r="E17" s="149" t="str"/>
      <x:c r="F17" s="149" t="str"/>
      <x:c r="G17" s="149" t="str"/>
      <x:c r="H17" s="149" t="str"/>
      <x:c r="I17" s="149" t="str"/>
      <x:c r="J17" s="149" t="str"/>
      <x:c r="K17" s="149" t="str"/>
      <x:c r="L17" s="149" t="str"/>
    </x:row>
    <x:row r="18">
      <x:c r="A18" s="149"/>
      <x:c r="B18" s="149"/>
      <x:c r="C18" s="149"/>
      <x:c r="D18" s="149"/>
      <x:c r="E18" s="149"/>
      <x:c r="F18" s="149"/>
      <x:c r="G18" s="149"/>
      <x:c r="H18" s="149"/>
      <x:c r="I18" s="149"/>
      <x:c r="J18" s="149"/>
      <x:c r="K18" s="149"/>
      <x:c r="L18" s="149"/>
    </x:row>
    <x:row r="19">
      <x:c r="A19" s="150" t="str">
        <x:v>入力前に確認</x:v>
      </x:c>
      <x:c r="B19" s="150" t="str"/>
      <x:c r="C19" s="150" t="str"/>
      <x:c r="D19" s="150" t="str"/>
      <x:c r="E19" s="150" t="str"/>
      <x:c r="F19" s="150" t="str"/>
      <x:c r="G19" s="150" t="str"/>
      <x:c r="H19" s="150" t="str"/>
      <x:c r="I19" s="150" t="str"/>
      <x:c r="J19" s="150" t="str"/>
      <x:c r="K19" s="150" t="str"/>
      <x:c r="L19" s="150" t="str"/>
    </x:row>
    <x:row r="20">
      <x:c r="A20" s="190" t="str">
        <x:v>・金額は税込か税抜のどちらかに統一してください。</x:v>
      </x:c>
      <x:c r="B20" s="190" t="str"/>
      <x:c r="C20" s="190" t="str"/>
      <x:c r="D20" s="190" t="str"/>
      <x:c r="E20" s="190" t="str"/>
      <x:c r="F20" s="190" t="str"/>
      <x:c r="G20" s="190" t="str"/>
      <x:c r="H20" s="190" t="str"/>
      <x:c r="I20" s="190" t="str"/>
      <x:c r="J20" s="190" t="str"/>
      <x:c r="K20" s="190" t="str"/>
      <x:c r="L20" s="190" t="str"/>
    </x:row>
    <x:row r="21">
      <x:c r="A21" s="190" t="str">
        <x:v>・更新日と、解約・変更を伝える期限は同じとは限りません。公式の契約条件で確認してください。</x:v>
      </x:c>
      <x:c r="B21" s="190" t="str"/>
      <x:c r="C21" s="190" t="str"/>
      <x:c r="D21" s="190" t="str"/>
      <x:c r="E21" s="190" t="str"/>
      <x:c r="F21" s="190" t="str"/>
      <x:c r="G21" s="190" t="str"/>
      <x:c r="H21" s="190" t="str"/>
      <x:c r="I21" s="190" t="str"/>
      <x:c r="J21" s="190" t="str"/>
      <x:c r="K21" s="190" t="str"/>
      <x:c r="L21" s="190" t="str"/>
    </x:row>
    <x:row r="22">
      <x:c r="A22" s="190" t="str">
        <x:v>・確認候補は、利用頻度が「ほぼ使わない」かつ業務に「必須」ではない契約です。節約額を保証しません。</x:v>
      </x:c>
      <x:c r="B22" s="190" t="str"/>
      <x:c r="C22" s="190" t="str"/>
      <x:c r="D22" s="190" t="str"/>
      <x:c r="E22" s="190" t="str"/>
      <x:c r="F22" s="190" t="str"/>
      <x:c r="G22" s="190" t="str"/>
      <x:c r="H22" s="190" t="str"/>
      <x:c r="I22" s="190" t="str"/>
      <x:c r="J22" s="190" t="str"/>
      <x:c r="K22" s="190" t="str"/>
      <x:c r="L22" s="190" t="str"/>
    </x:row>
    <x:row r="23">
      <x:c r="A23" s="190" t="str">
        <x:v>・解約前に、利用者、保存データ、代替手段、契約条件を確認してください。</x:v>
      </x:c>
      <x:c r="B23" s="190" t="str"/>
      <x:c r="C23" s="190" t="str"/>
      <x:c r="D23" s="190" t="str"/>
      <x:c r="E23" s="190" t="str"/>
      <x:c r="F23" s="190" t="str"/>
      <x:c r="G23" s="190" t="str"/>
      <x:c r="H23" s="190" t="str"/>
      <x:c r="I23" s="190" t="str"/>
      <x:c r="J23" s="190" t="str"/>
      <x:c r="K23" s="190" t="str"/>
      <x:c r="L23" s="190" t="str"/>
    </x:row>
    <x:row r="24">
      <x:c r="A24" s="190" t="str">
        <x:v>・このExcelは端末内のファイルです。自動同期やメール通知はありません。</x:v>
      </x:c>
      <x:c r="B24" s="190" t="str"/>
      <x:c r="C24" s="190" t="str"/>
      <x:c r="D24" s="190" t="str"/>
      <x:c r="E24" s="190" t="str"/>
      <x:c r="F24" s="190" t="str"/>
      <x:c r="G24" s="190" t="str"/>
      <x:c r="H24" s="190" t="str"/>
      <x:c r="I24" s="190" t="str"/>
      <x:c r="J24" s="190" t="str"/>
      <x:c r="K24" s="190" t="str"/>
      <x:c r="L24" s="190" t="str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</x:row>
    <x:row r="26">
      <x:c r="A26" s="191" t="str">
        <x:v>次に必要なものを選ぶ</x:v>
      </x:c>
      <x:c r="B26" s="191"/>
      <x:c r="C26" s="191"/>
      <x:c r="D26" s="191"/>
      <x:c r="E26" s="191"/>
      <x:c r="F26" s="191"/>
      <x:c r="G26" s="191"/>
      <x:c r="H26" s="191"/>
      <x:c r="I26" s="191"/>
      <x:c r="J26" s="191"/>
      <x:c r="K26" s="191" t="str"/>
      <x:c r="L26" s="191" t="str"/>
    </x:row>
    <x:row r="27">
      <x:c r="A27" s="188" t="str">
        <x:v>無料ツール</x:v>
      </x:c>
      <x:c r="B27" s="192" t="str">
        <x:v>https://saascompass.jp/tools/saas-cost-checker</x:v>
      </x:c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</x:row>
    <x:row r="28">
      <x:c r="A28" s="188" t="str">
        <x:v>買い切り（3,980円）</x:v>
      </x:c>
      <x:c r="B28" s="192" t="str">
        <x:v>https://saascompass.jp/resources/saas-contract-management-pack?utm_source=xlsx</x:v>
      </x:c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</x:row>
    <x:row r="29">
      <x:c r="A29" s="188" t="str">
        <x:v>クラウド版（月1,980円）</x:v>
      </x:c>
      <x:c r="B29" s="192" t="str">
        <x:v>https://saascompass.jp/tools/saas-cost-checker/pro?utm_source=xlsx</x:v>
      </x:c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</x:row>
    <x:row r="30">
      <x:c r="A30" s="188" t="str">
        <x:v>使い方</x:v>
      </x:c>
      <x:c r="B30" s="192" t="str">
        <x:v>https://saascompass.jp/articles/saas-contract-management-ledger-free</x:v>
      </x:c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</x:row>
    <x:row r="31">
      <x:c r="A31" s="146" t="str">
        <x:v>公式情報</x:v>
      </x:c>
      <x:c r="B31" s="148" t="str">
        <x:v>https://admina.moneyforward.com/jp/blog/saas-contract-management-guide</x:v>
      </x:c>
    </x:row>
  </x:sheetData>
  <x:mergeCells>
    <x:mergeCell ref="A1:L2"/>
    <x:mergeCell ref="A3:L4"/>
    <x:mergeCell ref="A12:A13"/>
    <x:mergeCell ref="B12:C13"/>
    <x:mergeCell ref="D12:L13"/>
    <x:mergeCell ref="A14:A15"/>
    <x:mergeCell ref="B14:C15"/>
    <x:mergeCell ref="D14:L15"/>
    <x:mergeCell ref="A16:A17"/>
    <x:mergeCell ref="B16:C17"/>
    <x:mergeCell ref="D16:L17"/>
    <x:mergeCell ref="A20:L20"/>
    <x:mergeCell ref="A21:L21"/>
    <x:mergeCell ref="A22:L22"/>
    <x:mergeCell ref="A23:L23"/>
    <x:mergeCell ref="A24:L24"/>
    <x:mergeCell ref="B27:L27"/>
    <x:mergeCell ref="B28:L28"/>
    <x:mergeCell ref="B29:L29"/>
    <x:mergeCell ref="B30:L30"/>
    <x:mergeCell ref="B27:J27"/>
    <x:mergeCell ref="B28:J28"/>
    <x:mergeCell ref="B29:J29"/>
    <x:mergeCell ref="B30:J30"/>
    <x:mergeCell ref="B31:J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2" hidden="0" customWidth="1"/>
    <x:col min="3" max="3" width="16" hidden="0" customWidth="1"/>
    <x:col min="4" max="4" width="18" hidden="0" customWidth="1"/>
    <x:col min="5" max="5" width="13" hidden="0" customWidth="1"/>
    <x:col min="6" max="6" width="12" hidden="0" customWidth="1"/>
    <x:col min="7" max="7" width="14" hidden="0" customWidth="1"/>
    <x:col min="8" max="8" width="10" hidden="0" customWidth="1"/>
    <x:col min="9" max="9" width="10" hidden="0" customWidth="1"/>
    <x:col min="10" max="10" width="15" hidden="0" customWidth="1"/>
    <x:col min="11" max="11" width="14" hidden="0" customWidth="1"/>
    <x:col min="12" max="12" width="14" hidden="0" customWidth="1"/>
    <x:col min="13" max="13" width="16" hidden="0" customWidth="1"/>
    <x:col min="14" max="14" width="14" hidden="0" customWidth="1"/>
    <x:col min="15" max="15" width="30" hidden="0" customWidth="1"/>
    <x:col min="16" max="16" width="14" hidden="0" customWidth="1"/>
    <x:col min="17" max="17" width="28" hidden="0" customWidth="1"/>
  </x:cols>
  <x:sheetData>
    <x:row r="1" ht="34" customHeight="1">
      <x:c r="A1" s="3" t="str">
        <x:v>契約一覧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3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34" customHeight="1">
      <x:c r="A3" s="7" t="str">
        <x:v>黄色のセルへ入力します。月額換算は自動計算です。更新が近い契約、ほぼ使わず必須ではない契約は色で確認できます。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</x:row>
    <x:row r="4" ht="34" customHeight="1">
      <x:c r="A4" s="7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</x:row>
    <x:row r="5" ht="34" customHeight="1">
      <x:c r="A5" s="198" t="str">
        <x:v>No.</x:v>
      </x:c>
      <x:c r="B5" s="198" t="str">
        <x:v>サービス名</x:v>
      </x:c>
      <x:c r="C5" s="198" t="str">
        <x:v>分類</x:v>
      </x:c>
      <x:c r="D5" s="198" t="str">
        <x:v>契約プラン</x:v>
      </x:c>
      <x:c r="E5" s="198" t="str">
        <x:v>支払額</x:v>
      </x:c>
      <x:c r="F5" s="198" t="str">
        <x:v>支払周期</x:v>
      </x:c>
      <x:c r="G5" s="198" t="str">
        <x:v>月額換算</x:v>
      </x:c>
      <x:c r="H5" s="198" t="str">
        <x:v>契約人数</x:v>
      </x:c>
      <x:c r="I5" s="198" t="str">
        <x:v>利用人数</x:v>
      </x:c>
      <x:c r="J5" s="198" t="str">
        <x:v>利用頻度</x:v>
      </x:c>
      <x:c r="K5" s="198" t="str">
        <x:v>業務に必須?</x:v>
      </x:c>
      <x:c r="L5" s="198" t="str">
        <x:v>次回更新日</x:v>
      </x:c>
      <x:c r="M5" s="198" t="str">
        <x:v>変更・解約期限</x:v>
      </x:c>
      <x:c r="N5" s="198" t="str">
        <x:v>担当者</x:v>
      </x:c>
      <x:c r="O5" s="198" t="str">
        <x:v>管理画面URL</x:v>
      </x:c>
      <x:c r="P5" s="198" t="str">
        <x:v>料金確認日</x:v>
      </x:c>
      <x:c r="Q5" s="198" t="str">
        <x:v>メモ</x:v>
      </x:c>
    </x:row>
    <x:row r="6" ht="28" customHeight="1">
      <x:c r="A6" s="220" t="str">
        <x:f>IF(B6="","",ROW()-5)</x:f>
      </x:c>
      <x:c r="B6" s="215"/>
      <x:c r="C6" s="215"/>
      <x:c r="D6" s="215"/>
      <x:c r="E6" s="223"/>
      <x:c r="F6" s="223"/>
      <x:c r="G6" s="224" t="str">
        <x:f>IF(F6="年払い",E6/12,IF(F6="月払い",E6,""))</x:f>
      </x:c>
      <x:c r="H6" s="229"/>
      <x:c r="I6" s="229"/>
      <x:c r="J6" s="215"/>
      <x:c r="K6" s="215"/>
      <x:c r="L6" s="232"/>
      <x:c r="M6" s="232"/>
      <x:c r="N6" s="215"/>
      <x:c r="O6" s="215"/>
      <x:c r="P6" s="232"/>
      <x:c r="Q6" s="215"/>
    </x:row>
    <x:row r="7" ht="28" customHeight="1">
      <x:c r="A7" s="221" t="str">
        <x:f>IF(B7="","",ROW()-5)</x:f>
      </x:c>
      <x:c r="B7" s="217"/>
      <x:c r="C7" s="217"/>
      <x:c r="D7" s="217"/>
      <x:c r="E7" s="225"/>
      <x:c r="F7" s="225"/>
      <x:c r="G7" s="226" t="str">
        <x:f>IF(F7="年払い",E7/12,IF(F7="月払い",E7,""))</x:f>
      </x:c>
      <x:c r="H7" s="230"/>
      <x:c r="I7" s="230"/>
      <x:c r="J7" s="217"/>
      <x:c r="K7" s="217"/>
      <x:c r="L7" s="233"/>
      <x:c r="M7" s="233"/>
      <x:c r="N7" s="217"/>
      <x:c r="O7" s="217"/>
      <x:c r="P7" s="233"/>
      <x:c r="Q7" s="217"/>
    </x:row>
    <x:row r="8" ht="28" customHeight="1">
      <x:c r="A8" s="221" t="str">
        <x:f>IF(B8="","",ROW()-5)</x:f>
      </x:c>
      <x:c r="B8" s="217"/>
      <x:c r="C8" s="217"/>
      <x:c r="D8" s="217"/>
      <x:c r="E8" s="225"/>
      <x:c r="F8" s="225"/>
      <x:c r="G8" s="226" t="str">
        <x:f>IF(F8="年払い",E8/12,IF(F8="月払い",E8,""))</x:f>
      </x:c>
      <x:c r="H8" s="230"/>
      <x:c r="I8" s="230"/>
      <x:c r="J8" s="217"/>
      <x:c r="K8" s="217"/>
      <x:c r="L8" s="233"/>
      <x:c r="M8" s="233"/>
      <x:c r="N8" s="217"/>
      <x:c r="O8" s="217"/>
      <x:c r="P8" s="233"/>
      <x:c r="Q8" s="217"/>
    </x:row>
    <x:row r="9" ht="28" customHeight="1">
      <x:c r="A9" s="221" t="str">
        <x:f>IF(B9="","",ROW()-5)</x:f>
      </x:c>
      <x:c r="B9" s="217"/>
      <x:c r="C9" s="217"/>
      <x:c r="D9" s="217"/>
      <x:c r="E9" s="225"/>
      <x:c r="F9" s="225"/>
      <x:c r="G9" s="226" t="str">
        <x:f>IF(F9="年払い",E9/12,IF(F9="月払い",E9,""))</x:f>
      </x:c>
      <x:c r="H9" s="230"/>
      <x:c r="I9" s="230"/>
      <x:c r="J9" s="217"/>
      <x:c r="K9" s="217"/>
      <x:c r="L9" s="233"/>
      <x:c r="M9" s="233"/>
      <x:c r="N9" s="217"/>
      <x:c r="O9" s="217"/>
      <x:c r="P9" s="233"/>
      <x:c r="Q9" s="217"/>
    </x:row>
    <x:row r="10" ht="28" customHeight="1">
      <x:c r="A10" s="221" t="str">
        <x:f>IF(B10="","",ROW()-5)</x:f>
      </x:c>
      <x:c r="B10" s="217"/>
      <x:c r="C10" s="217"/>
      <x:c r="D10" s="217"/>
      <x:c r="E10" s="225"/>
      <x:c r="F10" s="225"/>
      <x:c r="G10" s="226" t="str">
        <x:f>IF(F10="年払い",E10/12,IF(F10="月払い",E10,""))</x:f>
      </x:c>
      <x:c r="H10" s="230"/>
      <x:c r="I10" s="230"/>
      <x:c r="J10" s="217"/>
      <x:c r="K10" s="217"/>
      <x:c r="L10" s="233"/>
      <x:c r="M10" s="233"/>
      <x:c r="N10" s="217"/>
      <x:c r="O10" s="217"/>
      <x:c r="P10" s="233"/>
      <x:c r="Q10" s="217"/>
    </x:row>
    <x:row r="11" ht="28" customHeight="1">
      <x:c r="A11" s="221" t="str">
        <x:f>IF(B11="","",ROW()-5)</x:f>
      </x:c>
      <x:c r="B11" s="217"/>
      <x:c r="C11" s="217"/>
      <x:c r="D11" s="217"/>
      <x:c r="E11" s="225"/>
      <x:c r="F11" s="225"/>
      <x:c r="G11" s="226" t="str">
        <x:f>IF(F11="年払い",E11/12,IF(F11="月払い",E11,""))</x:f>
      </x:c>
      <x:c r="H11" s="230"/>
      <x:c r="I11" s="230"/>
      <x:c r="J11" s="217"/>
      <x:c r="K11" s="217"/>
      <x:c r="L11" s="233"/>
      <x:c r="M11" s="233"/>
      <x:c r="N11" s="217"/>
      <x:c r="O11" s="217"/>
      <x:c r="P11" s="233"/>
      <x:c r="Q11" s="217"/>
    </x:row>
    <x:row r="12" ht="28" customHeight="1">
      <x:c r="A12" s="221" t="str">
        <x:f>IF(B12="","",ROW()-5)</x:f>
      </x:c>
      <x:c r="B12" s="217"/>
      <x:c r="C12" s="217"/>
      <x:c r="D12" s="217"/>
      <x:c r="E12" s="225"/>
      <x:c r="F12" s="225"/>
      <x:c r="G12" s="226" t="str">
        <x:f>IF(F12="年払い",E12/12,IF(F12="月払い",E12,""))</x:f>
      </x:c>
      <x:c r="H12" s="230"/>
      <x:c r="I12" s="230"/>
      <x:c r="J12" s="217"/>
      <x:c r="K12" s="217"/>
      <x:c r="L12" s="233"/>
      <x:c r="M12" s="233"/>
      <x:c r="N12" s="217"/>
      <x:c r="O12" s="217"/>
      <x:c r="P12" s="233"/>
      <x:c r="Q12" s="217"/>
    </x:row>
    <x:row r="13" ht="28" customHeight="1">
      <x:c r="A13" s="221" t="str">
        <x:f>IF(B13="","",ROW()-5)</x:f>
      </x:c>
      <x:c r="B13" s="217"/>
      <x:c r="C13" s="217"/>
      <x:c r="D13" s="217"/>
      <x:c r="E13" s="225"/>
      <x:c r="F13" s="225"/>
      <x:c r="G13" s="226" t="str">
        <x:f>IF(F13="年払い",E13/12,IF(F13="月払い",E13,""))</x:f>
      </x:c>
      <x:c r="H13" s="230"/>
      <x:c r="I13" s="230"/>
      <x:c r="J13" s="217"/>
      <x:c r="K13" s="217"/>
      <x:c r="L13" s="233"/>
      <x:c r="M13" s="233"/>
      <x:c r="N13" s="217"/>
      <x:c r="O13" s="217"/>
      <x:c r="P13" s="233"/>
      <x:c r="Q13" s="217"/>
    </x:row>
    <x:row r="14" ht="28" customHeight="1">
      <x:c r="A14" s="221" t="str">
        <x:f>IF(B14="","",ROW()-5)</x:f>
      </x:c>
      <x:c r="B14" s="217"/>
      <x:c r="C14" s="217"/>
      <x:c r="D14" s="217"/>
      <x:c r="E14" s="225"/>
      <x:c r="F14" s="225"/>
      <x:c r="G14" s="226" t="str">
        <x:f>IF(F14="年払い",E14/12,IF(F14="月払い",E14,""))</x:f>
      </x:c>
      <x:c r="H14" s="230"/>
      <x:c r="I14" s="230"/>
      <x:c r="J14" s="217"/>
      <x:c r="K14" s="217"/>
      <x:c r="L14" s="233"/>
      <x:c r="M14" s="233"/>
      <x:c r="N14" s="217"/>
      <x:c r="O14" s="217"/>
      <x:c r="P14" s="233"/>
      <x:c r="Q14" s="217"/>
    </x:row>
    <x:row r="15" ht="28" customHeight="1">
      <x:c r="A15" s="221" t="str">
        <x:f>IF(B15="","",ROW()-5)</x:f>
      </x:c>
      <x:c r="B15" s="217"/>
      <x:c r="C15" s="217"/>
      <x:c r="D15" s="217"/>
      <x:c r="E15" s="225"/>
      <x:c r="F15" s="225"/>
      <x:c r="G15" s="226" t="str">
        <x:f>IF(F15="年払い",E15/12,IF(F15="月払い",E15,""))</x:f>
      </x:c>
      <x:c r="H15" s="230"/>
      <x:c r="I15" s="230"/>
      <x:c r="J15" s="217"/>
      <x:c r="K15" s="217"/>
      <x:c r="L15" s="233"/>
      <x:c r="M15" s="233"/>
      <x:c r="N15" s="217"/>
      <x:c r="O15" s="217"/>
      <x:c r="P15" s="233"/>
      <x:c r="Q15" s="217"/>
    </x:row>
    <x:row r="16" ht="28" customHeight="1">
      <x:c r="A16" s="221" t="str">
        <x:f>IF(B16="","",ROW()-5)</x:f>
      </x:c>
      <x:c r="B16" s="217"/>
      <x:c r="C16" s="217"/>
      <x:c r="D16" s="217"/>
      <x:c r="E16" s="225"/>
      <x:c r="F16" s="225"/>
      <x:c r="G16" s="226" t="str">
        <x:f>IF(F16="年払い",E16/12,IF(F16="月払い",E16,""))</x:f>
      </x:c>
      <x:c r="H16" s="230"/>
      <x:c r="I16" s="230"/>
      <x:c r="J16" s="217"/>
      <x:c r="K16" s="217"/>
      <x:c r="L16" s="233"/>
      <x:c r="M16" s="233"/>
      <x:c r="N16" s="217"/>
      <x:c r="O16" s="217"/>
      <x:c r="P16" s="233"/>
      <x:c r="Q16" s="217"/>
    </x:row>
    <x:row r="17" ht="28" customHeight="1">
      <x:c r="A17" s="221" t="str">
        <x:f>IF(B17="","",ROW()-5)</x:f>
      </x:c>
      <x:c r="B17" s="217"/>
      <x:c r="C17" s="217"/>
      <x:c r="D17" s="217"/>
      <x:c r="E17" s="225"/>
      <x:c r="F17" s="225"/>
      <x:c r="G17" s="226" t="str">
        <x:f>IF(F17="年払い",E17/12,IF(F17="月払い",E17,""))</x:f>
      </x:c>
      <x:c r="H17" s="230"/>
      <x:c r="I17" s="230"/>
      <x:c r="J17" s="217"/>
      <x:c r="K17" s="217"/>
      <x:c r="L17" s="233"/>
      <x:c r="M17" s="233"/>
      <x:c r="N17" s="217"/>
      <x:c r="O17" s="217"/>
      <x:c r="P17" s="233"/>
      <x:c r="Q17" s="217"/>
    </x:row>
    <x:row r="18" ht="28" customHeight="1">
      <x:c r="A18" s="221" t="str">
        <x:f>IF(B18="","",ROW()-5)</x:f>
      </x:c>
      <x:c r="B18" s="217"/>
      <x:c r="C18" s="217"/>
      <x:c r="D18" s="217"/>
      <x:c r="E18" s="225"/>
      <x:c r="F18" s="225"/>
      <x:c r="G18" s="226" t="str">
        <x:f>IF(F18="年払い",E18/12,IF(F18="月払い",E18,""))</x:f>
      </x:c>
      <x:c r="H18" s="230"/>
      <x:c r="I18" s="230"/>
      <x:c r="J18" s="217"/>
      <x:c r="K18" s="217"/>
      <x:c r="L18" s="233"/>
      <x:c r="M18" s="233"/>
      <x:c r="N18" s="217"/>
      <x:c r="O18" s="217"/>
      <x:c r="P18" s="233"/>
      <x:c r="Q18" s="217"/>
    </x:row>
    <x:row r="19" ht="28" customHeight="1">
      <x:c r="A19" s="221" t="str">
        <x:f>IF(B19="","",ROW()-5)</x:f>
      </x:c>
      <x:c r="B19" s="217"/>
      <x:c r="C19" s="217"/>
      <x:c r="D19" s="217"/>
      <x:c r="E19" s="225"/>
      <x:c r="F19" s="225"/>
      <x:c r="G19" s="226" t="str">
        <x:f>IF(F19="年払い",E19/12,IF(F19="月払い",E19,""))</x:f>
      </x:c>
      <x:c r="H19" s="230"/>
      <x:c r="I19" s="230"/>
      <x:c r="J19" s="217"/>
      <x:c r="K19" s="217"/>
      <x:c r="L19" s="233"/>
      <x:c r="M19" s="233"/>
      <x:c r="N19" s="217"/>
      <x:c r="O19" s="217"/>
      <x:c r="P19" s="233"/>
      <x:c r="Q19" s="217"/>
    </x:row>
    <x:row r="20" ht="28" customHeight="1">
      <x:c r="A20" s="221" t="str">
        <x:f>IF(B20="","",ROW()-5)</x:f>
      </x:c>
      <x:c r="B20" s="217"/>
      <x:c r="C20" s="217"/>
      <x:c r="D20" s="217"/>
      <x:c r="E20" s="225"/>
      <x:c r="F20" s="225"/>
      <x:c r="G20" s="226" t="str">
        <x:f>IF(F20="年払い",E20/12,IF(F20="月払い",E20,""))</x:f>
      </x:c>
      <x:c r="H20" s="230"/>
      <x:c r="I20" s="230"/>
      <x:c r="J20" s="217"/>
      <x:c r="K20" s="217"/>
      <x:c r="L20" s="233"/>
      <x:c r="M20" s="233"/>
      <x:c r="N20" s="217"/>
      <x:c r="O20" s="217"/>
      <x:c r="P20" s="233"/>
      <x:c r="Q20" s="217"/>
    </x:row>
    <x:row r="21" ht="28" customHeight="1">
      <x:c r="A21" s="221" t="str">
        <x:f>IF(B21="","",ROW()-5)</x:f>
      </x:c>
      <x:c r="B21" s="217"/>
      <x:c r="C21" s="217"/>
      <x:c r="D21" s="217"/>
      <x:c r="E21" s="225"/>
      <x:c r="F21" s="225"/>
      <x:c r="G21" s="226" t="str">
        <x:f>IF(F21="年払い",E21/12,IF(F21="月払い",E21,""))</x:f>
      </x:c>
      <x:c r="H21" s="230"/>
      <x:c r="I21" s="230"/>
      <x:c r="J21" s="217"/>
      <x:c r="K21" s="217"/>
      <x:c r="L21" s="233"/>
      <x:c r="M21" s="233"/>
      <x:c r="N21" s="217"/>
      <x:c r="O21" s="217"/>
      <x:c r="P21" s="233"/>
      <x:c r="Q21" s="217"/>
    </x:row>
    <x:row r="22" ht="28" customHeight="1">
      <x:c r="A22" s="221" t="str">
        <x:f>IF(B22="","",ROW()-5)</x:f>
      </x:c>
      <x:c r="B22" s="217"/>
      <x:c r="C22" s="217"/>
      <x:c r="D22" s="217"/>
      <x:c r="E22" s="225"/>
      <x:c r="F22" s="225"/>
      <x:c r="G22" s="226" t="str">
        <x:f>IF(F22="年払い",E22/12,IF(F22="月払い",E22,""))</x:f>
      </x:c>
      <x:c r="H22" s="230"/>
      <x:c r="I22" s="230"/>
      <x:c r="J22" s="217"/>
      <x:c r="K22" s="217"/>
      <x:c r="L22" s="233"/>
      <x:c r="M22" s="233"/>
      <x:c r="N22" s="217"/>
      <x:c r="O22" s="217"/>
      <x:c r="P22" s="233"/>
      <x:c r="Q22" s="217"/>
    </x:row>
    <x:row r="23" ht="28" customHeight="1">
      <x:c r="A23" s="221" t="str">
        <x:f>IF(B23="","",ROW()-5)</x:f>
      </x:c>
      <x:c r="B23" s="217"/>
      <x:c r="C23" s="217"/>
      <x:c r="D23" s="217"/>
      <x:c r="E23" s="225"/>
      <x:c r="F23" s="225"/>
      <x:c r="G23" s="226" t="str">
        <x:f>IF(F23="年払い",E23/12,IF(F23="月払い",E23,""))</x:f>
      </x:c>
      <x:c r="H23" s="230"/>
      <x:c r="I23" s="230"/>
      <x:c r="J23" s="217"/>
      <x:c r="K23" s="217"/>
      <x:c r="L23" s="233"/>
      <x:c r="M23" s="233"/>
      <x:c r="N23" s="217"/>
      <x:c r="O23" s="217"/>
      <x:c r="P23" s="233"/>
      <x:c r="Q23" s="217"/>
    </x:row>
    <x:row r="24" ht="28" customHeight="1">
      <x:c r="A24" s="221" t="str">
        <x:f>IF(B24="","",ROW()-5)</x:f>
      </x:c>
      <x:c r="B24" s="217"/>
      <x:c r="C24" s="217"/>
      <x:c r="D24" s="217"/>
      <x:c r="E24" s="225"/>
      <x:c r="F24" s="225"/>
      <x:c r="G24" s="226" t="str">
        <x:f>IF(F24="年払い",E24/12,IF(F24="月払い",E24,""))</x:f>
      </x:c>
      <x:c r="H24" s="230"/>
      <x:c r="I24" s="230"/>
      <x:c r="J24" s="217"/>
      <x:c r="K24" s="217"/>
      <x:c r="L24" s="233"/>
      <x:c r="M24" s="233"/>
      <x:c r="N24" s="217"/>
      <x:c r="O24" s="217"/>
      <x:c r="P24" s="233"/>
      <x:c r="Q24" s="217"/>
    </x:row>
    <x:row r="25" ht="28" customHeight="1">
      <x:c r="A25" s="221" t="str">
        <x:f>IF(B25="","",ROW()-5)</x:f>
      </x:c>
      <x:c r="B25" s="217"/>
      <x:c r="C25" s="217"/>
      <x:c r="D25" s="217"/>
      <x:c r="E25" s="225"/>
      <x:c r="F25" s="225"/>
      <x:c r="G25" s="226" t="str">
        <x:f>IF(F25="年払い",E25/12,IF(F25="月払い",E25,""))</x:f>
      </x:c>
      <x:c r="H25" s="230"/>
      <x:c r="I25" s="230"/>
      <x:c r="J25" s="217"/>
      <x:c r="K25" s="217"/>
      <x:c r="L25" s="233"/>
      <x:c r="M25" s="233"/>
      <x:c r="N25" s="217"/>
      <x:c r="O25" s="217"/>
      <x:c r="P25" s="233"/>
      <x:c r="Q25" s="217"/>
    </x:row>
    <x:row r="26" ht="28" customHeight="1">
      <x:c r="A26" s="221" t="str">
        <x:f>IF(B26="","",ROW()-5)</x:f>
      </x:c>
      <x:c r="B26" s="217"/>
      <x:c r="C26" s="217"/>
      <x:c r="D26" s="217"/>
      <x:c r="E26" s="225"/>
      <x:c r="F26" s="225"/>
      <x:c r="G26" s="226" t="str">
        <x:f>IF(F26="年払い",E26/12,IF(F26="月払い",E26,""))</x:f>
      </x:c>
      <x:c r="H26" s="230"/>
      <x:c r="I26" s="230"/>
      <x:c r="J26" s="217"/>
      <x:c r="K26" s="217"/>
      <x:c r="L26" s="233"/>
      <x:c r="M26" s="233"/>
      <x:c r="N26" s="217"/>
      <x:c r="O26" s="217"/>
      <x:c r="P26" s="233"/>
      <x:c r="Q26" s="217"/>
    </x:row>
    <x:row r="27" ht="28" customHeight="1">
      <x:c r="A27" s="221" t="str">
        <x:f>IF(B27="","",ROW()-5)</x:f>
      </x:c>
      <x:c r="B27" s="217"/>
      <x:c r="C27" s="217"/>
      <x:c r="D27" s="217"/>
      <x:c r="E27" s="225"/>
      <x:c r="F27" s="225"/>
      <x:c r="G27" s="226" t="str">
        <x:f>IF(F27="年払い",E27/12,IF(F27="月払い",E27,""))</x:f>
      </x:c>
      <x:c r="H27" s="230"/>
      <x:c r="I27" s="230"/>
      <x:c r="J27" s="217"/>
      <x:c r="K27" s="217"/>
      <x:c r="L27" s="233"/>
      <x:c r="M27" s="233"/>
      <x:c r="N27" s="217"/>
      <x:c r="O27" s="217"/>
      <x:c r="P27" s="233"/>
      <x:c r="Q27" s="217"/>
    </x:row>
    <x:row r="28" ht="28" customHeight="1">
      <x:c r="A28" s="221" t="str">
        <x:f>IF(B28="","",ROW()-5)</x:f>
      </x:c>
      <x:c r="B28" s="217"/>
      <x:c r="C28" s="217"/>
      <x:c r="D28" s="217"/>
      <x:c r="E28" s="225"/>
      <x:c r="F28" s="225"/>
      <x:c r="G28" s="226" t="str">
        <x:f>IF(F28="年払い",E28/12,IF(F28="月払い",E28,""))</x:f>
      </x:c>
      <x:c r="H28" s="230"/>
      <x:c r="I28" s="230"/>
      <x:c r="J28" s="217"/>
      <x:c r="K28" s="217"/>
      <x:c r="L28" s="233"/>
      <x:c r="M28" s="233"/>
      <x:c r="N28" s="217"/>
      <x:c r="O28" s="217"/>
      <x:c r="P28" s="233"/>
      <x:c r="Q28" s="217"/>
    </x:row>
    <x:row r="29" ht="28" customHeight="1">
      <x:c r="A29" s="221" t="str">
        <x:f>IF(B29="","",ROW()-5)</x:f>
      </x:c>
      <x:c r="B29" s="217"/>
      <x:c r="C29" s="217"/>
      <x:c r="D29" s="217"/>
      <x:c r="E29" s="225"/>
      <x:c r="F29" s="225"/>
      <x:c r="G29" s="226" t="str">
        <x:f>IF(F29="年払い",E29/12,IF(F29="月払い",E29,""))</x:f>
      </x:c>
      <x:c r="H29" s="230"/>
      <x:c r="I29" s="230"/>
      <x:c r="J29" s="217"/>
      <x:c r="K29" s="217"/>
      <x:c r="L29" s="233"/>
      <x:c r="M29" s="233"/>
      <x:c r="N29" s="217"/>
      <x:c r="O29" s="217"/>
      <x:c r="P29" s="233"/>
      <x:c r="Q29" s="217"/>
    </x:row>
    <x:row r="30" ht="28" customHeight="1">
      <x:c r="A30" s="221" t="str">
        <x:f>IF(B30="","",ROW()-5)</x:f>
      </x:c>
      <x:c r="B30" s="217"/>
      <x:c r="C30" s="217"/>
      <x:c r="D30" s="217"/>
      <x:c r="E30" s="225"/>
      <x:c r="F30" s="225"/>
      <x:c r="G30" s="226" t="str">
        <x:f>IF(F30="年払い",E30/12,IF(F30="月払い",E30,""))</x:f>
      </x:c>
      <x:c r="H30" s="230"/>
      <x:c r="I30" s="230"/>
      <x:c r="J30" s="217"/>
      <x:c r="K30" s="217"/>
      <x:c r="L30" s="233"/>
      <x:c r="M30" s="233"/>
      <x:c r="N30" s="217"/>
      <x:c r="O30" s="217"/>
      <x:c r="P30" s="233"/>
      <x:c r="Q30" s="217"/>
    </x:row>
    <x:row r="31" ht="28" customHeight="1">
      <x:c r="A31" s="221" t="str">
        <x:f>IF(B31="","",ROW()-5)</x:f>
      </x:c>
      <x:c r="B31" s="217"/>
      <x:c r="C31" s="217"/>
      <x:c r="D31" s="217"/>
      <x:c r="E31" s="225"/>
      <x:c r="F31" s="225"/>
      <x:c r="G31" s="226" t="str">
        <x:f>IF(F31="年払い",E31/12,IF(F31="月払い",E31,""))</x:f>
      </x:c>
      <x:c r="H31" s="230"/>
      <x:c r="I31" s="230"/>
      <x:c r="J31" s="217"/>
      <x:c r="K31" s="217"/>
      <x:c r="L31" s="233"/>
      <x:c r="M31" s="233"/>
      <x:c r="N31" s="217"/>
      <x:c r="O31" s="217"/>
      <x:c r="P31" s="233"/>
      <x:c r="Q31" s="217"/>
    </x:row>
    <x:row r="32" ht="28" customHeight="1">
      <x:c r="A32" s="221" t="str">
        <x:f>IF(B32="","",ROW()-5)</x:f>
      </x:c>
      <x:c r="B32" s="217"/>
      <x:c r="C32" s="217"/>
      <x:c r="D32" s="217"/>
      <x:c r="E32" s="225"/>
      <x:c r="F32" s="225"/>
      <x:c r="G32" s="226" t="str">
        <x:f>IF(F32="年払い",E32/12,IF(F32="月払い",E32,""))</x:f>
      </x:c>
      <x:c r="H32" s="230"/>
      <x:c r="I32" s="230"/>
      <x:c r="J32" s="217"/>
      <x:c r="K32" s="217"/>
      <x:c r="L32" s="233"/>
      <x:c r="M32" s="233"/>
      <x:c r="N32" s="217"/>
      <x:c r="O32" s="217"/>
      <x:c r="P32" s="233"/>
      <x:c r="Q32" s="217"/>
    </x:row>
    <x:row r="33" ht="28" customHeight="1">
      <x:c r="A33" s="221" t="str">
        <x:f>IF(B33="","",ROW()-5)</x:f>
      </x:c>
      <x:c r="B33" s="217"/>
      <x:c r="C33" s="217"/>
      <x:c r="D33" s="217"/>
      <x:c r="E33" s="225"/>
      <x:c r="F33" s="225"/>
      <x:c r="G33" s="226" t="str">
        <x:f>IF(F33="年払い",E33/12,IF(F33="月払い",E33,""))</x:f>
      </x:c>
      <x:c r="H33" s="230"/>
      <x:c r="I33" s="230"/>
      <x:c r="J33" s="217"/>
      <x:c r="K33" s="217"/>
      <x:c r="L33" s="233"/>
      <x:c r="M33" s="233"/>
      <x:c r="N33" s="217"/>
      <x:c r="O33" s="217"/>
      <x:c r="P33" s="233"/>
      <x:c r="Q33" s="217"/>
    </x:row>
    <x:row r="34" ht="28" customHeight="1">
      <x:c r="A34" s="221" t="str">
        <x:f>IF(B34="","",ROW()-5)</x:f>
      </x:c>
      <x:c r="B34" s="217"/>
      <x:c r="C34" s="217"/>
      <x:c r="D34" s="217"/>
      <x:c r="E34" s="225"/>
      <x:c r="F34" s="225"/>
      <x:c r="G34" s="226" t="str">
        <x:f>IF(F34="年払い",E34/12,IF(F34="月払い",E34,""))</x:f>
      </x:c>
      <x:c r="H34" s="230"/>
      <x:c r="I34" s="230"/>
      <x:c r="J34" s="217"/>
      <x:c r="K34" s="217"/>
      <x:c r="L34" s="233"/>
      <x:c r="M34" s="233"/>
      <x:c r="N34" s="217"/>
      <x:c r="O34" s="217"/>
      <x:c r="P34" s="233"/>
      <x:c r="Q34" s="217"/>
    </x:row>
    <x:row r="35" ht="28" customHeight="1">
      <x:c r="A35" s="221" t="str">
        <x:f>IF(B35="","",ROW()-5)</x:f>
      </x:c>
      <x:c r="B35" s="217"/>
      <x:c r="C35" s="217"/>
      <x:c r="D35" s="217"/>
      <x:c r="E35" s="225"/>
      <x:c r="F35" s="225"/>
      <x:c r="G35" s="226" t="str">
        <x:f>IF(F35="年払い",E35/12,IF(F35="月払い",E35,""))</x:f>
      </x:c>
      <x:c r="H35" s="230"/>
      <x:c r="I35" s="230"/>
      <x:c r="J35" s="217"/>
      <x:c r="K35" s="217"/>
      <x:c r="L35" s="233"/>
      <x:c r="M35" s="233"/>
      <x:c r="N35" s="217"/>
      <x:c r="O35" s="217"/>
      <x:c r="P35" s="233"/>
      <x:c r="Q35" s="217"/>
    </x:row>
    <x:row r="36" ht="28" customHeight="1">
      <x:c r="A36" s="221" t="str">
        <x:f>IF(B36="","",ROW()-5)</x:f>
      </x:c>
      <x:c r="B36" s="217"/>
      <x:c r="C36" s="217"/>
      <x:c r="D36" s="217"/>
      <x:c r="E36" s="225"/>
      <x:c r="F36" s="225"/>
      <x:c r="G36" s="226" t="str">
        <x:f>IF(F36="年払い",E36/12,IF(F36="月払い",E36,""))</x:f>
      </x:c>
      <x:c r="H36" s="230"/>
      <x:c r="I36" s="230"/>
      <x:c r="J36" s="217"/>
      <x:c r="K36" s="217"/>
      <x:c r="L36" s="233"/>
      <x:c r="M36" s="233"/>
      <x:c r="N36" s="217"/>
      <x:c r="O36" s="217"/>
      <x:c r="P36" s="233"/>
      <x:c r="Q36" s="217"/>
    </x:row>
    <x:row r="37" ht="28" customHeight="1">
      <x:c r="A37" s="221" t="str">
        <x:f>IF(B37="","",ROW()-5)</x:f>
      </x:c>
      <x:c r="B37" s="217"/>
      <x:c r="C37" s="217"/>
      <x:c r="D37" s="217"/>
      <x:c r="E37" s="225"/>
      <x:c r="F37" s="225"/>
      <x:c r="G37" s="226" t="str">
        <x:f>IF(F37="年払い",E37/12,IF(F37="月払い",E37,""))</x:f>
      </x:c>
      <x:c r="H37" s="230"/>
      <x:c r="I37" s="230"/>
      <x:c r="J37" s="217"/>
      <x:c r="K37" s="217"/>
      <x:c r="L37" s="233"/>
      <x:c r="M37" s="233"/>
      <x:c r="N37" s="217"/>
      <x:c r="O37" s="217"/>
      <x:c r="P37" s="233"/>
      <x:c r="Q37" s="217"/>
    </x:row>
    <x:row r="38" ht="28" customHeight="1">
      <x:c r="A38" s="221" t="str">
        <x:f>IF(B38="","",ROW()-5)</x:f>
      </x:c>
      <x:c r="B38" s="217"/>
      <x:c r="C38" s="217"/>
      <x:c r="D38" s="217"/>
      <x:c r="E38" s="225"/>
      <x:c r="F38" s="225"/>
      <x:c r="G38" s="226" t="str">
        <x:f>IF(F38="年払い",E38/12,IF(F38="月払い",E38,""))</x:f>
      </x:c>
      <x:c r="H38" s="230"/>
      <x:c r="I38" s="230"/>
      <x:c r="J38" s="217"/>
      <x:c r="K38" s="217"/>
      <x:c r="L38" s="233"/>
      <x:c r="M38" s="233"/>
      <x:c r="N38" s="217"/>
      <x:c r="O38" s="217"/>
      <x:c r="P38" s="233"/>
      <x:c r="Q38" s="217"/>
    </x:row>
    <x:row r="39" ht="28" customHeight="1">
      <x:c r="A39" s="221" t="str">
        <x:f>IF(B39="","",ROW()-5)</x:f>
      </x:c>
      <x:c r="B39" s="217"/>
      <x:c r="C39" s="217"/>
      <x:c r="D39" s="217"/>
      <x:c r="E39" s="225"/>
      <x:c r="F39" s="225"/>
      <x:c r="G39" s="226" t="str">
        <x:f>IF(F39="年払い",E39/12,IF(F39="月払い",E39,""))</x:f>
      </x:c>
      <x:c r="H39" s="230"/>
      <x:c r="I39" s="230"/>
      <x:c r="J39" s="217"/>
      <x:c r="K39" s="217"/>
      <x:c r="L39" s="233"/>
      <x:c r="M39" s="233"/>
      <x:c r="N39" s="217"/>
      <x:c r="O39" s="217"/>
      <x:c r="P39" s="233"/>
      <x:c r="Q39" s="217"/>
    </x:row>
    <x:row r="40" ht="28" customHeight="1">
      <x:c r="A40" s="221" t="str">
        <x:f>IF(B40="","",ROW()-5)</x:f>
      </x:c>
      <x:c r="B40" s="217"/>
      <x:c r="C40" s="217"/>
      <x:c r="D40" s="217"/>
      <x:c r="E40" s="225"/>
      <x:c r="F40" s="225"/>
      <x:c r="G40" s="226" t="str">
        <x:f>IF(F40="年払い",E40/12,IF(F40="月払い",E40,""))</x:f>
      </x:c>
      <x:c r="H40" s="230"/>
      <x:c r="I40" s="230"/>
      <x:c r="J40" s="217"/>
      <x:c r="K40" s="217"/>
      <x:c r="L40" s="233"/>
      <x:c r="M40" s="233"/>
      <x:c r="N40" s="217"/>
      <x:c r="O40" s="217"/>
      <x:c r="P40" s="233"/>
      <x:c r="Q40" s="217"/>
    </x:row>
    <x:row r="41" ht="28" customHeight="1">
      <x:c r="A41" s="221" t="str">
        <x:f>IF(B41="","",ROW()-5)</x:f>
      </x:c>
      <x:c r="B41" s="217"/>
      <x:c r="C41" s="217"/>
      <x:c r="D41" s="217"/>
      <x:c r="E41" s="225"/>
      <x:c r="F41" s="225"/>
      <x:c r="G41" s="226" t="str">
        <x:f>IF(F41="年払い",E41/12,IF(F41="月払い",E41,""))</x:f>
      </x:c>
      <x:c r="H41" s="230"/>
      <x:c r="I41" s="230"/>
      <x:c r="J41" s="217"/>
      <x:c r="K41" s="217"/>
      <x:c r="L41" s="233"/>
      <x:c r="M41" s="233"/>
      <x:c r="N41" s="217"/>
      <x:c r="O41" s="217"/>
      <x:c r="P41" s="233"/>
      <x:c r="Q41" s="217"/>
    </x:row>
    <x:row r="42" ht="28" customHeight="1">
      <x:c r="A42" s="221" t="str">
        <x:f>IF(B42="","",ROW()-5)</x:f>
      </x:c>
      <x:c r="B42" s="217"/>
      <x:c r="C42" s="217"/>
      <x:c r="D42" s="217"/>
      <x:c r="E42" s="225"/>
      <x:c r="F42" s="225"/>
      <x:c r="G42" s="226" t="str">
        <x:f>IF(F42="年払い",E42/12,IF(F42="月払い",E42,""))</x:f>
      </x:c>
      <x:c r="H42" s="230"/>
      <x:c r="I42" s="230"/>
      <x:c r="J42" s="217"/>
      <x:c r="K42" s="217"/>
      <x:c r="L42" s="233"/>
      <x:c r="M42" s="233"/>
      <x:c r="N42" s="217"/>
      <x:c r="O42" s="217"/>
      <x:c r="P42" s="233"/>
      <x:c r="Q42" s="217"/>
    </x:row>
    <x:row r="43" ht="28" customHeight="1">
      <x:c r="A43" s="221" t="str">
        <x:f>IF(B43="","",ROW()-5)</x:f>
      </x:c>
      <x:c r="B43" s="217"/>
      <x:c r="C43" s="217"/>
      <x:c r="D43" s="217"/>
      <x:c r="E43" s="225"/>
      <x:c r="F43" s="225"/>
      <x:c r="G43" s="226" t="str">
        <x:f>IF(F43="年払い",E43/12,IF(F43="月払い",E43,""))</x:f>
      </x:c>
      <x:c r="H43" s="230"/>
      <x:c r="I43" s="230"/>
      <x:c r="J43" s="217"/>
      <x:c r="K43" s="217"/>
      <x:c r="L43" s="233"/>
      <x:c r="M43" s="233"/>
      <x:c r="N43" s="217"/>
      <x:c r="O43" s="217"/>
      <x:c r="P43" s="233"/>
      <x:c r="Q43" s="217"/>
    </x:row>
    <x:row r="44" ht="28" customHeight="1">
      <x:c r="A44" s="221" t="str">
        <x:f>IF(B44="","",ROW()-5)</x:f>
      </x:c>
      <x:c r="B44" s="217"/>
      <x:c r="C44" s="217"/>
      <x:c r="D44" s="217"/>
      <x:c r="E44" s="225"/>
      <x:c r="F44" s="225"/>
      <x:c r="G44" s="226" t="str">
        <x:f>IF(F44="年払い",E44/12,IF(F44="月払い",E44,""))</x:f>
      </x:c>
      <x:c r="H44" s="230"/>
      <x:c r="I44" s="230"/>
      <x:c r="J44" s="217"/>
      <x:c r="K44" s="217"/>
      <x:c r="L44" s="233"/>
      <x:c r="M44" s="233"/>
      <x:c r="N44" s="217"/>
      <x:c r="O44" s="217"/>
      <x:c r="P44" s="233"/>
      <x:c r="Q44" s="217"/>
    </x:row>
    <x:row r="45" ht="28" customHeight="1">
      <x:c r="A45" s="221" t="str">
        <x:f>IF(B45="","",ROW()-5)</x:f>
      </x:c>
      <x:c r="B45" s="217"/>
      <x:c r="C45" s="217"/>
      <x:c r="D45" s="217"/>
      <x:c r="E45" s="225"/>
      <x:c r="F45" s="225"/>
      <x:c r="G45" s="226" t="str">
        <x:f>IF(F45="年払い",E45/12,IF(F45="月払い",E45,""))</x:f>
      </x:c>
      <x:c r="H45" s="230"/>
      <x:c r="I45" s="230"/>
      <x:c r="J45" s="217"/>
      <x:c r="K45" s="217"/>
      <x:c r="L45" s="233"/>
      <x:c r="M45" s="233"/>
      <x:c r="N45" s="217"/>
      <x:c r="O45" s="217"/>
      <x:c r="P45" s="233"/>
      <x:c r="Q45" s="217"/>
    </x:row>
    <x:row r="46" ht="28" customHeight="1">
      <x:c r="A46" s="221" t="str">
        <x:f>IF(B46="","",ROW()-5)</x:f>
      </x:c>
      <x:c r="B46" s="217"/>
      <x:c r="C46" s="217"/>
      <x:c r="D46" s="217"/>
      <x:c r="E46" s="225"/>
      <x:c r="F46" s="225"/>
      <x:c r="G46" s="226" t="str">
        <x:f>IF(F46="年払い",E46/12,IF(F46="月払い",E46,""))</x:f>
      </x:c>
      <x:c r="H46" s="230"/>
      <x:c r="I46" s="230"/>
      <x:c r="J46" s="217"/>
      <x:c r="K46" s="217"/>
      <x:c r="L46" s="233"/>
      <x:c r="M46" s="233"/>
      <x:c r="N46" s="217"/>
      <x:c r="O46" s="217"/>
      <x:c r="P46" s="233"/>
      <x:c r="Q46" s="217"/>
    </x:row>
    <x:row r="47" ht="28" customHeight="1">
      <x:c r="A47" s="221" t="str">
        <x:f>IF(B47="","",ROW()-5)</x:f>
      </x:c>
      <x:c r="B47" s="217"/>
      <x:c r="C47" s="217"/>
      <x:c r="D47" s="217"/>
      <x:c r="E47" s="225"/>
      <x:c r="F47" s="225"/>
      <x:c r="G47" s="226" t="str">
        <x:f>IF(F47="年払い",E47/12,IF(F47="月払い",E47,""))</x:f>
      </x:c>
      <x:c r="H47" s="230"/>
      <x:c r="I47" s="230"/>
      <x:c r="J47" s="217"/>
      <x:c r="K47" s="217"/>
      <x:c r="L47" s="233"/>
      <x:c r="M47" s="233"/>
      <x:c r="N47" s="217"/>
      <x:c r="O47" s="217"/>
      <x:c r="P47" s="233"/>
      <x:c r="Q47" s="217"/>
    </x:row>
    <x:row r="48" ht="28" customHeight="1">
      <x:c r="A48" s="221" t="str">
        <x:f>IF(B48="","",ROW()-5)</x:f>
      </x:c>
      <x:c r="B48" s="217"/>
      <x:c r="C48" s="217"/>
      <x:c r="D48" s="217"/>
      <x:c r="E48" s="225"/>
      <x:c r="F48" s="225"/>
      <x:c r="G48" s="226" t="str">
        <x:f>IF(F48="年払い",E48/12,IF(F48="月払い",E48,""))</x:f>
      </x:c>
      <x:c r="H48" s="230"/>
      <x:c r="I48" s="230"/>
      <x:c r="J48" s="217"/>
      <x:c r="K48" s="217"/>
      <x:c r="L48" s="233"/>
      <x:c r="M48" s="233"/>
      <x:c r="N48" s="217"/>
      <x:c r="O48" s="217"/>
      <x:c r="P48" s="233"/>
      <x:c r="Q48" s="217"/>
    </x:row>
    <x:row r="49" ht="28" customHeight="1">
      <x:c r="A49" s="221" t="str">
        <x:f>IF(B49="","",ROW()-5)</x:f>
      </x:c>
      <x:c r="B49" s="217"/>
      <x:c r="C49" s="217"/>
      <x:c r="D49" s="217"/>
      <x:c r="E49" s="225"/>
      <x:c r="F49" s="225"/>
      <x:c r="G49" s="226" t="str">
        <x:f>IF(F49="年払い",E49/12,IF(F49="月払い",E49,""))</x:f>
      </x:c>
      <x:c r="H49" s="230"/>
      <x:c r="I49" s="230"/>
      <x:c r="J49" s="217"/>
      <x:c r="K49" s="217"/>
      <x:c r="L49" s="233"/>
      <x:c r="M49" s="233"/>
      <x:c r="N49" s="217"/>
      <x:c r="O49" s="217"/>
      <x:c r="P49" s="233"/>
      <x:c r="Q49" s="217"/>
    </x:row>
    <x:row r="50" ht="28" customHeight="1">
      <x:c r="A50" s="221" t="str">
        <x:f>IF(B50="","",ROW()-5)</x:f>
      </x:c>
      <x:c r="B50" s="217"/>
      <x:c r="C50" s="217"/>
      <x:c r="D50" s="217"/>
      <x:c r="E50" s="225"/>
      <x:c r="F50" s="225"/>
      <x:c r="G50" s="226" t="str">
        <x:f>IF(F50="年払い",E50/12,IF(F50="月払い",E50,""))</x:f>
      </x:c>
      <x:c r="H50" s="230"/>
      <x:c r="I50" s="230"/>
      <x:c r="J50" s="217"/>
      <x:c r="K50" s="217"/>
      <x:c r="L50" s="233"/>
      <x:c r="M50" s="233"/>
      <x:c r="N50" s="217"/>
      <x:c r="O50" s="217"/>
      <x:c r="P50" s="233"/>
      <x:c r="Q50" s="217"/>
    </x:row>
    <x:row r="51" ht="28" customHeight="1">
      <x:c r="A51" s="221" t="str">
        <x:f>IF(B51="","",ROW()-5)</x:f>
      </x:c>
      <x:c r="B51" s="217"/>
      <x:c r="C51" s="217"/>
      <x:c r="D51" s="217"/>
      <x:c r="E51" s="225"/>
      <x:c r="F51" s="225"/>
      <x:c r="G51" s="226" t="str">
        <x:f>IF(F51="年払い",E51/12,IF(F51="月払い",E51,""))</x:f>
      </x:c>
      <x:c r="H51" s="230"/>
      <x:c r="I51" s="230"/>
      <x:c r="J51" s="217"/>
      <x:c r="K51" s="217"/>
      <x:c r="L51" s="233"/>
      <x:c r="M51" s="233"/>
      <x:c r="N51" s="217"/>
      <x:c r="O51" s="217"/>
      <x:c r="P51" s="233"/>
      <x:c r="Q51" s="217"/>
    </x:row>
    <x:row r="52" ht="28" customHeight="1">
      <x:c r="A52" s="221" t="str">
        <x:f>IF(B52="","",ROW()-5)</x:f>
      </x:c>
      <x:c r="B52" s="217"/>
      <x:c r="C52" s="217"/>
      <x:c r="D52" s="217"/>
      <x:c r="E52" s="225"/>
      <x:c r="F52" s="225"/>
      <x:c r="G52" s="226" t="str">
        <x:f>IF(F52="年払い",E52/12,IF(F52="月払い",E52,""))</x:f>
      </x:c>
      <x:c r="H52" s="230"/>
      <x:c r="I52" s="230"/>
      <x:c r="J52" s="217"/>
      <x:c r="K52" s="217"/>
      <x:c r="L52" s="233"/>
      <x:c r="M52" s="233"/>
      <x:c r="N52" s="217"/>
      <x:c r="O52" s="217"/>
      <x:c r="P52" s="233"/>
      <x:c r="Q52" s="217"/>
    </x:row>
    <x:row r="53" ht="28" customHeight="1">
      <x:c r="A53" s="221" t="str">
        <x:f>IF(B53="","",ROW()-5)</x:f>
      </x:c>
      <x:c r="B53" s="217"/>
      <x:c r="C53" s="217"/>
      <x:c r="D53" s="217"/>
      <x:c r="E53" s="225"/>
      <x:c r="F53" s="225"/>
      <x:c r="G53" s="226" t="str">
        <x:f>IF(F53="年払い",E53/12,IF(F53="月払い",E53,""))</x:f>
      </x:c>
      <x:c r="H53" s="230"/>
      <x:c r="I53" s="230"/>
      <x:c r="J53" s="217"/>
      <x:c r="K53" s="217"/>
      <x:c r="L53" s="233"/>
      <x:c r="M53" s="233"/>
      <x:c r="N53" s="217"/>
      <x:c r="O53" s="217"/>
      <x:c r="P53" s="233"/>
      <x:c r="Q53" s="217"/>
    </x:row>
    <x:row r="54" ht="28" customHeight="1">
      <x:c r="A54" s="221" t="str">
        <x:f>IF(B54="","",ROW()-5)</x:f>
      </x:c>
      <x:c r="B54" s="217"/>
      <x:c r="C54" s="217"/>
      <x:c r="D54" s="217"/>
      <x:c r="E54" s="225"/>
      <x:c r="F54" s="225"/>
      <x:c r="G54" s="226" t="str">
        <x:f>IF(F54="年払い",E54/12,IF(F54="月払い",E54,""))</x:f>
      </x:c>
      <x:c r="H54" s="230"/>
      <x:c r="I54" s="230"/>
      <x:c r="J54" s="217"/>
      <x:c r="K54" s="217"/>
      <x:c r="L54" s="233"/>
      <x:c r="M54" s="233"/>
      <x:c r="N54" s="217"/>
      <x:c r="O54" s="217"/>
      <x:c r="P54" s="233"/>
      <x:c r="Q54" s="217"/>
    </x:row>
    <x:row r="55" ht="28" customHeight="1">
      <x:c r="A55" s="221" t="str">
        <x:f>IF(B55="","",ROW()-5)</x:f>
      </x:c>
      <x:c r="B55" s="217"/>
      <x:c r="C55" s="217"/>
      <x:c r="D55" s="217"/>
      <x:c r="E55" s="225"/>
      <x:c r="F55" s="225"/>
      <x:c r="G55" s="226" t="str">
        <x:f>IF(F55="年払い",E55/12,IF(F55="月払い",E55,""))</x:f>
      </x:c>
      <x:c r="H55" s="230"/>
      <x:c r="I55" s="230"/>
      <x:c r="J55" s="217"/>
      <x:c r="K55" s="217"/>
      <x:c r="L55" s="233"/>
      <x:c r="M55" s="233"/>
      <x:c r="N55" s="217"/>
      <x:c r="O55" s="217"/>
      <x:c r="P55" s="233"/>
      <x:c r="Q55" s="217"/>
    </x:row>
    <x:row r="56" ht="28" customHeight="1">
      <x:c r="A56" s="221" t="str">
        <x:f>IF(B56="","",ROW()-5)</x:f>
      </x:c>
      <x:c r="B56" s="217"/>
      <x:c r="C56" s="217"/>
      <x:c r="D56" s="217"/>
      <x:c r="E56" s="225"/>
      <x:c r="F56" s="225"/>
      <x:c r="G56" s="226" t="str">
        <x:f>IF(F56="年払い",E56/12,IF(F56="月払い",E56,""))</x:f>
      </x:c>
      <x:c r="H56" s="230"/>
      <x:c r="I56" s="230"/>
      <x:c r="J56" s="217"/>
      <x:c r="K56" s="217"/>
      <x:c r="L56" s="233"/>
      <x:c r="M56" s="233"/>
      <x:c r="N56" s="217"/>
      <x:c r="O56" s="217"/>
      <x:c r="P56" s="233"/>
      <x:c r="Q56" s="217"/>
    </x:row>
    <x:row r="57" ht="28" customHeight="1">
      <x:c r="A57" s="221" t="str">
        <x:f>IF(B57="","",ROW()-5)</x:f>
      </x:c>
      <x:c r="B57" s="217"/>
      <x:c r="C57" s="217"/>
      <x:c r="D57" s="217"/>
      <x:c r="E57" s="225"/>
      <x:c r="F57" s="225"/>
      <x:c r="G57" s="226" t="str">
        <x:f>IF(F57="年払い",E57/12,IF(F57="月払い",E57,""))</x:f>
      </x:c>
      <x:c r="H57" s="230"/>
      <x:c r="I57" s="230"/>
      <x:c r="J57" s="217"/>
      <x:c r="K57" s="217"/>
      <x:c r="L57" s="233"/>
      <x:c r="M57" s="233"/>
      <x:c r="N57" s="217"/>
      <x:c r="O57" s="217"/>
      <x:c r="P57" s="233"/>
      <x:c r="Q57" s="217"/>
    </x:row>
    <x:row r="58" ht="28" customHeight="1">
      <x:c r="A58" s="221" t="str">
        <x:f>IF(B58="","",ROW()-5)</x:f>
      </x:c>
      <x:c r="B58" s="217"/>
      <x:c r="C58" s="217"/>
      <x:c r="D58" s="217"/>
      <x:c r="E58" s="225"/>
      <x:c r="F58" s="225"/>
      <x:c r="G58" s="226" t="str">
        <x:f>IF(F58="年払い",E58/12,IF(F58="月払い",E58,""))</x:f>
      </x:c>
      <x:c r="H58" s="230"/>
      <x:c r="I58" s="230"/>
      <x:c r="J58" s="217"/>
      <x:c r="K58" s="217"/>
      <x:c r="L58" s="233"/>
      <x:c r="M58" s="233"/>
      <x:c r="N58" s="217"/>
      <x:c r="O58" s="217"/>
      <x:c r="P58" s="233"/>
      <x:c r="Q58" s="217"/>
    </x:row>
    <x:row r="59" ht="28" customHeight="1">
      <x:c r="A59" s="221" t="str">
        <x:f>IF(B59="","",ROW()-5)</x:f>
      </x:c>
      <x:c r="B59" s="217"/>
      <x:c r="C59" s="217"/>
      <x:c r="D59" s="217"/>
      <x:c r="E59" s="225"/>
      <x:c r="F59" s="225"/>
      <x:c r="G59" s="226" t="str">
        <x:f>IF(F59="年払い",E59/12,IF(F59="月払い",E59,""))</x:f>
      </x:c>
      <x:c r="H59" s="230"/>
      <x:c r="I59" s="230"/>
      <x:c r="J59" s="217"/>
      <x:c r="K59" s="217"/>
      <x:c r="L59" s="233"/>
      <x:c r="M59" s="233"/>
      <x:c r="N59" s="217"/>
      <x:c r="O59" s="217"/>
      <x:c r="P59" s="233"/>
      <x:c r="Q59" s="217"/>
    </x:row>
    <x:row r="60" ht="28" customHeight="1">
      <x:c r="A60" s="221" t="str">
        <x:f>IF(B60="","",ROW()-5)</x:f>
      </x:c>
      <x:c r="B60" s="217"/>
      <x:c r="C60" s="217"/>
      <x:c r="D60" s="217"/>
      <x:c r="E60" s="225"/>
      <x:c r="F60" s="225"/>
      <x:c r="G60" s="226" t="str">
        <x:f>IF(F60="年払い",E60/12,IF(F60="月払い",E60,""))</x:f>
      </x:c>
      <x:c r="H60" s="230"/>
      <x:c r="I60" s="230"/>
      <x:c r="J60" s="217"/>
      <x:c r="K60" s="217"/>
      <x:c r="L60" s="233"/>
      <x:c r="M60" s="233"/>
      <x:c r="N60" s="217"/>
      <x:c r="O60" s="217"/>
      <x:c r="P60" s="233"/>
      <x:c r="Q60" s="217"/>
    </x:row>
    <x:row r="61" ht="28" customHeight="1">
      <x:c r="A61" s="221" t="str">
        <x:f>IF(B61="","",ROW()-5)</x:f>
      </x:c>
      <x:c r="B61" s="217"/>
      <x:c r="C61" s="217"/>
      <x:c r="D61" s="217"/>
      <x:c r="E61" s="225"/>
      <x:c r="F61" s="225"/>
      <x:c r="G61" s="226" t="str">
        <x:f>IF(F61="年払い",E61/12,IF(F61="月払い",E61,""))</x:f>
      </x:c>
      <x:c r="H61" s="230"/>
      <x:c r="I61" s="230"/>
      <x:c r="J61" s="217"/>
      <x:c r="K61" s="217"/>
      <x:c r="L61" s="233"/>
      <x:c r="M61" s="233"/>
      <x:c r="N61" s="217"/>
      <x:c r="O61" s="217"/>
      <x:c r="P61" s="233"/>
      <x:c r="Q61" s="217"/>
    </x:row>
    <x:row r="62" ht="28" customHeight="1">
      <x:c r="A62" s="221" t="str">
        <x:f>IF(B62="","",ROW()-5)</x:f>
      </x:c>
      <x:c r="B62" s="217"/>
      <x:c r="C62" s="217"/>
      <x:c r="D62" s="217"/>
      <x:c r="E62" s="225"/>
      <x:c r="F62" s="225"/>
      <x:c r="G62" s="226" t="str">
        <x:f>IF(F62="年払い",E62/12,IF(F62="月払い",E62,""))</x:f>
      </x:c>
      <x:c r="H62" s="230"/>
      <x:c r="I62" s="230"/>
      <x:c r="J62" s="217"/>
      <x:c r="K62" s="217"/>
      <x:c r="L62" s="233"/>
      <x:c r="M62" s="233"/>
      <x:c r="N62" s="217"/>
      <x:c r="O62" s="217"/>
      <x:c r="P62" s="233"/>
      <x:c r="Q62" s="217"/>
    </x:row>
    <x:row r="63" ht="28" customHeight="1">
      <x:c r="A63" s="221" t="str">
        <x:f>IF(B63="","",ROW()-5)</x:f>
      </x:c>
      <x:c r="B63" s="217"/>
      <x:c r="C63" s="217"/>
      <x:c r="D63" s="217"/>
      <x:c r="E63" s="225"/>
      <x:c r="F63" s="225"/>
      <x:c r="G63" s="226" t="str">
        <x:f>IF(F63="年払い",E63/12,IF(F63="月払い",E63,""))</x:f>
      </x:c>
      <x:c r="H63" s="230"/>
      <x:c r="I63" s="230"/>
      <x:c r="J63" s="217"/>
      <x:c r="K63" s="217"/>
      <x:c r="L63" s="233"/>
      <x:c r="M63" s="233"/>
      <x:c r="N63" s="217"/>
      <x:c r="O63" s="217"/>
      <x:c r="P63" s="233"/>
      <x:c r="Q63" s="217"/>
    </x:row>
    <x:row r="64" ht="28" customHeight="1">
      <x:c r="A64" s="221" t="str">
        <x:f>IF(B64="","",ROW()-5)</x:f>
      </x:c>
      <x:c r="B64" s="217"/>
      <x:c r="C64" s="217"/>
      <x:c r="D64" s="217"/>
      <x:c r="E64" s="225"/>
      <x:c r="F64" s="225"/>
      <x:c r="G64" s="226" t="str">
        <x:f>IF(F64="年払い",E64/12,IF(F64="月払い",E64,""))</x:f>
      </x:c>
      <x:c r="H64" s="230"/>
      <x:c r="I64" s="230"/>
      <x:c r="J64" s="217"/>
      <x:c r="K64" s="217"/>
      <x:c r="L64" s="233"/>
      <x:c r="M64" s="233"/>
      <x:c r="N64" s="217"/>
      <x:c r="O64" s="217"/>
      <x:c r="P64" s="233"/>
      <x:c r="Q64" s="217"/>
    </x:row>
    <x:row r="65" ht="28" customHeight="1">
      <x:c r="A65" s="221" t="str">
        <x:f>IF(B65="","",ROW()-5)</x:f>
      </x:c>
      <x:c r="B65" s="217"/>
      <x:c r="C65" s="217"/>
      <x:c r="D65" s="217"/>
      <x:c r="E65" s="225"/>
      <x:c r="F65" s="225"/>
      <x:c r="G65" s="226" t="str">
        <x:f>IF(F65="年払い",E65/12,IF(F65="月払い",E65,""))</x:f>
      </x:c>
      <x:c r="H65" s="230"/>
      <x:c r="I65" s="230"/>
      <x:c r="J65" s="217"/>
      <x:c r="K65" s="217"/>
      <x:c r="L65" s="233"/>
      <x:c r="M65" s="233"/>
      <x:c r="N65" s="217"/>
      <x:c r="O65" s="217"/>
      <x:c r="P65" s="233"/>
      <x:c r="Q65" s="217"/>
    </x:row>
    <x:row r="66" ht="28" customHeight="1">
      <x:c r="A66" s="221" t="str">
        <x:f>IF(B66="","",ROW()-5)</x:f>
      </x:c>
      <x:c r="B66" s="217"/>
      <x:c r="C66" s="217"/>
      <x:c r="D66" s="217"/>
      <x:c r="E66" s="225"/>
      <x:c r="F66" s="225"/>
      <x:c r="G66" s="226" t="str">
        <x:f>IF(F66="年払い",E66/12,IF(F66="月払い",E66,""))</x:f>
      </x:c>
      <x:c r="H66" s="230"/>
      <x:c r="I66" s="230"/>
      <x:c r="J66" s="217"/>
      <x:c r="K66" s="217"/>
      <x:c r="L66" s="233"/>
      <x:c r="M66" s="233"/>
      <x:c r="N66" s="217"/>
      <x:c r="O66" s="217"/>
      <x:c r="P66" s="233"/>
      <x:c r="Q66" s="217"/>
    </x:row>
    <x:row r="67" ht="28" customHeight="1">
      <x:c r="A67" s="221" t="str">
        <x:f>IF(B67="","",ROW()-5)</x:f>
      </x:c>
      <x:c r="B67" s="217"/>
      <x:c r="C67" s="217"/>
      <x:c r="D67" s="217"/>
      <x:c r="E67" s="225"/>
      <x:c r="F67" s="225"/>
      <x:c r="G67" s="226" t="str">
        <x:f>IF(F67="年払い",E67/12,IF(F67="月払い",E67,""))</x:f>
      </x:c>
      <x:c r="H67" s="230"/>
      <x:c r="I67" s="230"/>
      <x:c r="J67" s="217"/>
      <x:c r="K67" s="217"/>
      <x:c r="L67" s="233"/>
      <x:c r="M67" s="233"/>
      <x:c r="N67" s="217"/>
      <x:c r="O67" s="217"/>
      <x:c r="P67" s="233"/>
      <x:c r="Q67" s="217"/>
    </x:row>
    <x:row r="68" ht="28" customHeight="1">
      <x:c r="A68" s="221" t="str">
        <x:f>IF(B68="","",ROW()-5)</x:f>
      </x:c>
      <x:c r="B68" s="217"/>
      <x:c r="C68" s="217"/>
      <x:c r="D68" s="217"/>
      <x:c r="E68" s="225"/>
      <x:c r="F68" s="225"/>
      <x:c r="G68" s="226" t="str">
        <x:f>IF(F68="年払い",E68/12,IF(F68="月払い",E68,""))</x:f>
      </x:c>
      <x:c r="H68" s="230"/>
      <x:c r="I68" s="230"/>
      <x:c r="J68" s="217"/>
      <x:c r="K68" s="217"/>
      <x:c r="L68" s="233"/>
      <x:c r="M68" s="233"/>
      <x:c r="N68" s="217"/>
      <x:c r="O68" s="217"/>
      <x:c r="P68" s="233"/>
      <x:c r="Q68" s="217"/>
    </x:row>
    <x:row r="69" ht="28" customHeight="1">
      <x:c r="A69" s="221" t="str">
        <x:f>IF(B69="","",ROW()-5)</x:f>
      </x:c>
      <x:c r="B69" s="217"/>
      <x:c r="C69" s="217"/>
      <x:c r="D69" s="217"/>
      <x:c r="E69" s="225"/>
      <x:c r="F69" s="225"/>
      <x:c r="G69" s="226" t="str">
        <x:f>IF(F69="年払い",E69/12,IF(F69="月払い",E69,""))</x:f>
      </x:c>
      <x:c r="H69" s="230"/>
      <x:c r="I69" s="230"/>
      <x:c r="J69" s="217"/>
      <x:c r="K69" s="217"/>
      <x:c r="L69" s="233"/>
      <x:c r="M69" s="233"/>
      <x:c r="N69" s="217"/>
      <x:c r="O69" s="217"/>
      <x:c r="P69" s="233"/>
      <x:c r="Q69" s="217"/>
    </x:row>
    <x:row r="70" ht="28" customHeight="1">
      <x:c r="A70" s="221" t="str">
        <x:f>IF(B70="","",ROW()-5)</x:f>
      </x:c>
      <x:c r="B70" s="217"/>
      <x:c r="C70" s="217"/>
      <x:c r="D70" s="217"/>
      <x:c r="E70" s="225"/>
      <x:c r="F70" s="225"/>
      <x:c r="G70" s="226" t="str">
        <x:f>IF(F70="年払い",E70/12,IF(F70="月払い",E70,""))</x:f>
      </x:c>
      <x:c r="H70" s="230"/>
      <x:c r="I70" s="230"/>
      <x:c r="J70" s="217"/>
      <x:c r="K70" s="217"/>
      <x:c r="L70" s="233"/>
      <x:c r="M70" s="233"/>
      <x:c r="N70" s="217"/>
      <x:c r="O70" s="217"/>
      <x:c r="P70" s="233"/>
      <x:c r="Q70" s="217"/>
    </x:row>
    <x:row r="71" ht="28" customHeight="1">
      <x:c r="A71" s="221" t="str">
        <x:f>IF(B71="","",ROW()-5)</x:f>
      </x:c>
      <x:c r="B71" s="217"/>
      <x:c r="C71" s="217"/>
      <x:c r="D71" s="217"/>
      <x:c r="E71" s="225"/>
      <x:c r="F71" s="225"/>
      <x:c r="G71" s="226" t="str">
        <x:f>IF(F71="年払い",E71/12,IF(F71="月払い",E71,""))</x:f>
      </x:c>
      <x:c r="H71" s="230"/>
      <x:c r="I71" s="230"/>
      <x:c r="J71" s="217"/>
      <x:c r="K71" s="217"/>
      <x:c r="L71" s="233"/>
      <x:c r="M71" s="233"/>
      <x:c r="N71" s="217"/>
      <x:c r="O71" s="217"/>
      <x:c r="P71" s="233"/>
      <x:c r="Q71" s="217"/>
    </x:row>
    <x:row r="72" ht="28" customHeight="1">
      <x:c r="A72" s="221" t="str">
        <x:f>IF(B72="","",ROW()-5)</x:f>
      </x:c>
      <x:c r="B72" s="217"/>
      <x:c r="C72" s="217"/>
      <x:c r="D72" s="217"/>
      <x:c r="E72" s="225"/>
      <x:c r="F72" s="225"/>
      <x:c r="G72" s="226" t="str">
        <x:f>IF(F72="年払い",E72/12,IF(F72="月払い",E72,""))</x:f>
      </x:c>
      <x:c r="H72" s="230"/>
      <x:c r="I72" s="230"/>
      <x:c r="J72" s="217"/>
      <x:c r="K72" s="217"/>
      <x:c r="L72" s="233"/>
      <x:c r="M72" s="233"/>
      <x:c r="N72" s="217"/>
      <x:c r="O72" s="217"/>
      <x:c r="P72" s="233"/>
      <x:c r="Q72" s="217"/>
    </x:row>
    <x:row r="73" ht="28" customHeight="1">
      <x:c r="A73" s="221" t="str">
        <x:f>IF(B73="","",ROW()-5)</x:f>
      </x:c>
      <x:c r="B73" s="217"/>
      <x:c r="C73" s="217"/>
      <x:c r="D73" s="217"/>
      <x:c r="E73" s="225"/>
      <x:c r="F73" s="225"/>
      <x:c r="G73" s="226" t="str">
        <x:f>IF(F73="年払い",E73/12,IF(F73="月払い",E73,""))</x:f>
      </x:c>
      <x:c r="H73" s="230"/>
      <x:c r="I73" s="230"/>
      <x:c r="J73" s="217"/>
      <x:c r="K73" s="217"/>
      <x:c r="L73" s="233"/>
      <x:c r="M73" s="233"/>
      <x:c r="N73" s="217"/>
      <x:c r="O73" s="217"/>
      <x:c r="P73" s="233"/>
      <x:c r="Q73" s="217"/>
    </x:row>
    <x:row r="74" ht="28" customHeight="1">
      <x:c r="A74" s="221" t="str">
        <x:f>IF(B74="","",ROW()-5)</x:f>
      </x:c>
      <x:c r="B74" s="217"/>
      <x:c r="C74" s="217"/>
      <x:c r="D74" s="217"/>
      <x:c r="E74" s="225"/>
      <x:c r="F74" s="225"/>
      <x:c r="G74" s="226" t="str">
        <x:f>IF(F74="年払い",E74/12,IF(F74="月払い",E74,""))</x:f>
      </x:c>
      <x:c r="H74" s="230"/>
      <x:c r="I74" s="230"/>
      <x:c r="J74" s="217"/>
      <x:c r="K74" s="217"/>
      <x:c r="L74" s="233"/>
      <x:c r="M74" s="233"/>
      <x:c r="N74" s="217"/>
      <x:c r="O74" s="217"/>
      <x:c r="P74" s="233"/>
      <x:c r="Q74" s="217"/>
    </x:row>
    <x:row r="75" ht="28" customHeight="1">
      <x:c r="A75" s="221" t="str">
        <x:f>IF(B75="","",ROW()-5)</x:f>
      </x:c>
      <x:c r="B75" s="217"/>
      <x:c r="C75" s="217"/>
      <x:c r="D75" s="217"/>
      <x:c r="E75" s="225"/>
      <x:c r="F75" s="225"/>
      <x:c r="G75" s="226" t="str">
        <x:f>IF(F75="年払い",E75/12,IF(F75="月払い",E75,""))</x:f>
      </x:c>
      <x:c r="H75" s="230"/>
      <x:c r="I75" s="230"/>
      <x:c r="J75" s="217"/>
      <x:c r="K75" s="217"/>
      <x:c r="L75" s="233"/>
      <x:c r="M75" s="233"/>
      <x:c r="N75" s="217"/>
      <x:c r="O75" s="217"/>
      <x:c r="P75" s="233"/>
      <x:c r="Q75" s="217"/>
    </x:row>
    <x:row r="76" ht="28" customHeight="1">
      <x:c r="A76" s="221" t="str">
        <x:f>IF(B76="","",ROW()-5)</x:f>
      </x:c>
      <x:c r="B76" s="217"/>
      <x:c r="C76" s="217"/>
      <x:c r="D76" s="217"/>
      <x:c r="E76" s="225"/>
      <x:c r="F76" s="225"/>
      <x:c r="G76" s="226" t="str">
        <x:f>IF(F76="年払い",E76/12,IF(F76="月払い",E76,""))</x:f>
      </x:c>
      <x:c r="H76" s="230"/>
      <x:c r="I76" s="230"/>
      <x:c r="J76" s="217"/>
      <x:c r="K76" s="217"/>
      <x:c r="L76" s="233"/>
      <x:c r="M76" s="233"/>
      <x:c r="N76" s="217"/>
      <x:c r="O76" s="217"/>
      <x:c r="P76" s="233"/>
      <x:c r="Q76" s="217"/>
    </x:row>
    <x:row r="77" ht="28" customHeight="1">
      <x:c r="A77" s="221" t="str">
        <x:f>IF(B77="","",ROW()-5)</x:f>
      </x:c>
      <x:c r="B77" s="217"/>
      <x:c r="C77" s="217"/>
      <x:c r="D77" s="217"/>
      <x:c r="E77" s="225"/>
      <x:c r="F77" s="225"/>
      <x:c r="G77" s="226" t="str">
        <x:f>IF(F77="年払い",E77/12,IF(F77="月払い",E77,""))</x:f>
      </x:c>
      <x:c r="H77" s="230"/>
      <x:c r="I77" s="230"/>
      <x:c r="J77" s="217"/>
      <x:c r="K77" s="217"/>
      <x:c r="L77" s="233"/>
      <x:c r="M77" s="233"/>
      <x:c r="N77" s="217"/>
      <x:c r="O77" s="217"/>
      <x:c r="P77" s="233"/>
      <x:c r="Q77" s="217"/>
    </x:row>
    <x:row r="78" ht="28" customHeight="1">
      <x:c r="A78" s="221" t="str">
        <x:f>IF(B78="","",ROW()-5)</x:f>
      </x:c>
      <x:c r="B78" s="217"/>
      <x:c r="C78" s="217"/>
      <x:c r="D78" s="217"/>
      <x:c r="E78" s="225"/>
      <x:c r="F78" s="225"/>
      <x:c r="G78" s="226" t="str">
        <x:f>IF(F78="年払い",E78/12,IF(F78="月払い",E78,""))</x:f>
      </x:c>
      <x:c r="H78" s="230"/>
      <x:c r="I78" s="230"/>
      <x:c r="J78" s="217"/>
      <x:c r="K78" s="217"/>
      <x:c r="L78" s="233"/>
      <x:c r="M78" s="233"/>
      <x:c r="N78" s="217"/>
      <x:c r="O78" s="217"/>
      <x:c r="P78" s="233"/>
      <x:c r="Q78" s="217"/>
    </x:row>
    <x:row r="79" ht="28" customHeight="1">
      <x:c r="A79" s="221" t="str">
        <x:f>IF(B79="","",ROW()-5)</x:f>
      </x:c>
      <x:c r="B79" s="217"/>
      <x:c r="C79" s="217"/>
      <x:c r="D79" s="217"/>
      <x:c r="E79" s="225"/>
      <x:c r="F79" s="225"/>
      <x:c r="G79" s="226" t="str">
        <x:f>IF(F79="年払い",E79/12,IF(F79="月払い",E79,""))</x:f>
      </x:c>
      <x:c r="H79" s="230"/>
      <x:c r="I79" s="230"/>
      <x:c r="J79" s="217"/>
      <x:c r="K79" s="217"/>
      <x:c r="L79" s="233"/>
      <x:c r="M79" s="233"/>
      <x:c r="N79" s="217"/>
      <x:c r="O79" s="217"/>
      <x:c r="P79" s="233"/>
      <x:c r="Q79" s="217"/>
    </x:row>
    <x:row r="80" ht="28" customHeight="1">
      <x:c r="A80" s="221" t="str">
        <x:f>IF(B80="","",ROW()-5)</x:f>
      </x:c>
      <x:c r="B80" s="217"/>
      <x:c r="C80" s="217"/>
      <x:c r="D80" s="217"/>
      <x:c r="E80" s="225"/>
      <x:c r="F80" s="225"/>
      <x:c r="G80" s="226" t="str">
        <x:f>IF(F80="年払い",E80/12,IF(F80="月払い",E80,""))</x:f>
      </x:c>
      <x:c r="H80" s="230"/>
      <x:c r="I80" s="230"/>
      <x:c r="J80" s="217"/>
      <x:c r="K80" s="217"/>
      <x:c r="L80" s="233"/>
      <x:c r="M80" s="233"/>
      <x:c r="N80" s="217"/>
      <x:c r="O80" s="217"/>
      <x:c r="P80" s="233"/>
      <x:c r="Q80" s="217"/>
    </x:row>
    <x:row r="81" ht="28" customHeight="1">
      <x:c r="A81" s="221" t="str">
        <x:f>IF(B81="","",ROW()-5)</x:f>
      </x:c>
      <x:c r="B81" s="217"/>
      <x:c r="C81" s="217"/>
      <x:c r="D81" s="217"/>
      <x:c r="E81" s="225"/>
      <x:c r="F81" s="225"/>
      <x:c r="G81" s="226" t="str">
        <x:f>IF(F81="年払い",E81/12,IF(F81="月払い",E81,""))</x:f>
      </x:c>
      <x:c r="H81" s="230"/>
      <x:c r="I81" s="230"/>
      <x:c r="J81" s="217"/>
      <x:c r="K81" s="217"/>
      <x:c r="L81" s="233"/>
      <x:c r="M81" s="233"/>
      <x:c r="N81" s="217"/>
      <x:c r="O81" s="217"/>
      <x:c r="P81" s="233"/>
      <x:c r="Q81" s="217"/>
    </x:row>
    <x:row r="82" ht="28" customHeight="1">
      <x:c r="A82" s="221" t="str">
        <x:f>IF(B82="","",ROW()-5)</x:f>
      </x:c>
      <x:c r="B82" s="217"/>
      <x:c r="C82" s="217"/>
      <x:c r="D82" s="217"/>
      <x:c r="E82" s="225"/>
      <x:c r="F82" s="225"/>
      <x:c r="G82" s="226" t="str">
        <x:f>IF(F82="年払い",E82/12,IF(F82="月払い",E82,""))</x:f>
      </x:c>
      <x:c r="H82" s="230"/>
      <x:c r="I82" s="230"/>
      <x:c r="J82" s="217"/>
      <x:c r="K82" s="217"/>
      <x:c r="L82" s="233"/>
      <x:c r="M82" s="233"/>
      <x:c r="N82" s="217"/>
      <x:c r="O82" s="217"/>
      <x:c r="P82" s="233"/>
      <x:c r="Q82" s="217"/>
    </x:row>
    <x:row r="83" ht="28" customHeight="1">
      <x:c r="A83" s="221" t="str">
        <x:f>IF(B83="","",ROW()-5)</x:f>
      </x:c>
      <x:c r="B83" s="217"/>
      <x:c r="C83" s="217"/>
      <x:c r="D83" s="217"/>
      <x:c r="E83" s="225"/>
      <x:c r="F83" s="225"/>
      <x:c r="G83" s="226" t="str">
        <x:f>IF(F83="年払い",E83/12,IF(F83="月払い",E83,""))</x:f>
      </x:c>
      <x:c r="H83" s="230"/>
      <x:c r="I83" s="230"/>
      <x:c r="J83" s="217"/>
      <x:c r="K83" s="217"/>
      <x:c r="L83" s="233"/>
      <x:c r="M83" s="233"/>
      <x:c r="N83" s="217"/>
      <x:c r="O83" s="217"/>
      <x:c r="P83" s="233"/>
      <x:c r="Q83" s="217"/>
    </x:row>
    <x:row r="84" ht="28" customHeight="1">
      <x:c r="A84" s="221" t="str">
        <x:f>IF(B84="","",ROW()-5)</x:f>
      </x:c>
      <x:c r="B84" s="217"/>
      <x:c r="C84" s="217"/>
      <x:c r="D84" s="217"/>
      <x:c r="E84" s="225"/>
      <x:c r="F84" s="225"/>
      <x:c r="G84" s="226" t="str">
        <x:f>IF(F84="年払い",E84/12,IF(F84="月払い",E84,""))</x:f>
      </x:c>
      <x:c r="H84" s="230"/>
      <x:c r="I84" s="230"/>
      <x:c r="J84" s="217"/>
      <x:c r="K84" s="217"/>
      <x:c r="L84" s="233"/>
      <x:c r="M84" s="233"/>
      <x:c r="N84" s="217"/>
      <x:c r="O84" s="217"/>
      <x:c r="P84" s="233"/>
      <x:c r="Q84" s="217"/>
    </x:row>
    <x:row r="85" ht="28" customHeight="1">
      <x:c r="A85" s="221" t="str">
        <x:f>IF(B85="","",ROW()-5)</x:f>
      </x:c>
      <x:c r="B85" s="217"/>
      <x:c r="C85" s="217"/>
      <x:c r="D85" s="217"/>
      <x:c r="E85" s="225"/>
      <x:c r="F85" s="225"/>
      <x:c r="G85" s="226" t="str">
        <x:f>IF(F85="年払い",E85/12,IF(F85="月払い",E85,""))</x:f>
      </x:c>
      <x:c r="H85" s="230"/>
      <x:c r="I85" s="230"/>
      <x:c r="J85" s="217"/>
      <x:c r="K85" s="217"/>
      <x:c r="L85" s="233"/>
      <x:c r="M85" s="233"/>
      <x:c r="N85" s="217"/>
      <x:c r="O85" s="217"/>
      <x:c r="P85" s="233"/>
      <x:c r="Q85" s="217"/>
    </x:row>
    <x:row r="86" ht="28" customHeight="1">
      <x:c r="A86" s="221" t="str">
        <x:f>IF(B86="","",ROW()-5)</x:f>
      </x:c>
      <x:c r="B86" s="217"/>
      <x:c r="C86" s="217"/>
      <x:c r="D86" s="217"/>
      <x:c r="E86" s="225"/>
      <x:c r="F86" s="225"/>
      <x:c r="G86" s="226" t="str">
        <x:f>IF(F86="年払い",E86/12,IF(F86="月払い",E86,""))</x:f>
      </x:c>
      <x:c r="H86" s="230"/>
      <x:c r="I86" s="230"/>
      <x:c r="J86" s="217"/>
      <x:c r="K86" s="217"/>
      <x:c r="L86" s="233"/>
      <x:c r="M86" s="233"/>
      <x:c r="N86" s="217"/>
      <x:c r="O86" s="217"/>
      <x:c r="P86" s="233"/>
      <x:c r="Q86" s="217"/>
    </x:row>
    <x:row r="87" ht="28" customHeight="1">
      <x:c r="A87" s="221" t="str">
        <x:f>IF(B87="","",ROW()-5)</x:f>
      </x:c>
      <x:c r="B87" s="217"/>
      <x:c r="C87" s="217"/>
      <x:c r="D87" s="217"/>
      <x:c r="E87" s="225"/>
      <x:c r="F87" s="225"/>
      <x:c r="G87" s="226" t="str">
        <x:f>IF(F87="年払い",E87/12,IF(F87="月払い",E87,""))</x:f>
      </x:c>
      <x:c r="H87" s="230"/>
      <x:c r="I87" s="230"/>
      <x:c r="J87" s="217"/>
      <x:c r="K87" s="217"/>
      <x:c r="L87" s="233"/>
      <x:c r="M87" s="233"/>
      <x:c r="N87" s="217"/>
      <x:c r="O87" s="217"/>
      <x:c r="P87" s="233"/>
      <x:c r="Q87" s="217"/>
    </x:row>
    <x:row r="88" ht="28" customHeight="1">
      <x:c r="A88" s="221" t="str">
        <x:f>IF(B88="","",ROW()-5)</x:f>
      </x:c>
      <x:c r="B88" s="217"/>
      <x:c r="C88" s="217"/>
      <x:c r="D88" s="217"/>
      <x:c r="E88" s="225"/>
      <x:c r="F88" s="225"/>
      <x:c r="G88" s="226" t="str">
        <x:f>IF(F88="年払い",E88/12,IF(F88="月払い",E88,""))</x:f>
      </x:c>
      <x:c r="H88" s="230"/>
      <x:c r="I88" s="230"/>
      <x:c r="J88" s="217"/>
      <x:c r="K88" s="217"/>
      <x:c r="L88" s="233"/>
      <x:c r="M88" s="233"/>
      <x:c r="N88" s="217"/>
      <x:c r="O88" s="217"/>
      <x:c r="P88" s="233"/>
      <x:c r="Q88" s="217"/>
    </x:row>
    <x:row r="89" ht="28" customHeight="1">
      <x:c r="A89" s="221" t="str">
        <x:f>IF(B89="","",ROW()-5)</x:f>
      </x:c>
      <x:c r="B89" s="217"/>
      <x:c r="C89" s="217"/>
      <x:c r="D89" s="217"/>
      <x:c r="E89" s="225"/>
      <x:c r="F89" s="225"/>
      <x:c r="G89" s="226" t="str">
        <x:f>IF(F89="年払い",E89/12,IF(F89="月払い",E89,""))</x:f>
      </x:c>
      <x:c r="H89" s="230"/>
      <x:c r="I89" s="230"/>
      <x:c r="J89" s="217"/>
      <x:c r="K89" s="217"/>
      <x:c r="L89" s="233"/>
      <x:c r="M89" s="233"/>
      <x:c r="N89" s="217"/>
      <x:c r="O89" s="217"/>
      <x:c r="P89" s="233"/>
      <x:c r="Q89" s="217"/>
    </x:row>
    <x:row r="90" ht="28" customHeight="1">
      <x:c r="A90" s="221" t="str">
        <x:f>IF(B90="","",ROW()-5)</x:f>
      </x:c>
      <x:c r="B90" s="217"/>
      <x:c r="C90" s="217"/>
      <x:c r="D90" s="217"/>
      <x:c r="E90" s="225"/>
      <x:c r="F90" s="225"/>
      <x:c r="G90" s="226" t="str">
        <x:f>IF(F90="年払い",E90/12,IF(F90="月払い",E90,""))</x:f>
      </x:c>
      <x:c r="H90" s="230"/>
      <x:c r="I90" s="230"/>
      <x:c r="J90" s="217"/>
      <x:c r="K90" s="217"/>
      <x:c r="L90" s="233"/>
      <x:c r="M90" s="233"/>
      <x:c r="N90" s="217"/>
      <x:c r="O90" s="217"/>
      <x:c r="P90" s="233"/>
      <x:c r="Q90" s="217"/>
    </x:row>
    <x:row r="91" ht="28" customHeight="1">
      <x:c r="A91" s="221" t="str">
        <x:f>IF(B91="","",ROW()-5)</x:f>
      </x:c>
      <x:c r="B91" s="217"/>
      <x:c r="C91" s="217"/>
      <x:c r="D91" s="217"/>
      <x:c r="E91" s="225"/>
      <x:c r="F91" s="225"/>
      <x:c r="G91" s="226" t="str">
        <x:f>IF(F91="年払い",E91/12,IF(F91="月払い",E91,""))</x:f>
      </x:c>
      <x:c r="H91" s="230"/>
      <x:c r="I91" s="230"/>
      <x:c r="J91" s="217"/>
      <x:c r="K91" s="217"/>
      <x:c r="L91" s="233"/>
      <x:c r="M91" s="233"/>
      <x:c r="N91" s="217"/>
      <x:c r="O91" s="217"/>
      <x:c r="P91" s="233"/>
      <x:c r="Q91" s="217"/>
    </x:row>
    <x:row r="92" ht="28" customHeight="1">
      <x:c r="A92" s="221" t="str">
        <x:f>IF(B92="","",ROW()-5)</x:f>
      </x:c>
      <x:c r="B92" s="217"/>
      <x:c r="C92" s="217"/>
      <x:c r="D92" s="217"/>
      <x:c r="E92" s="225"/>
      <x:c r="F92" s="225"/>
      <x:c r="G92" s="226" t="str">
        <x:f>IF(F92="年払い",E92/12,IF(F92="月払い",E92,""))</x:f>
      </x:c>
      <x:c r="H92" s="230"/>
      <x:c r="I92" s="230"/>
      <x:c r="J92" s="217"/>
      <x:c r="K92" s="217"/>
      <x:c r="L92" s="233"/>
      <x:c r="M92" s="233"/>
      <x:c r="N92" s="217"/>
      <x:c r="O92" s="217"/>
      <x:c r="P92" s="233"/>
      <x:c r="Q92" s="217"/>
    </x:row>
    <x:row r="93" ht="28" customHeight="1">
      <x:c r="A93" s="221" t="str">
        <x:f>IF(B93="","",ROW()-5)</x:f>
      </x:c>
      <x:c r="B93" s="217"/>
      <x:c r="C93" s="217"/>
      <x:c r="D93" s="217"/>
      <x:c r="E93" s="225"/>
      <x:c r="F93" s="225"/>
      <x:c r="G93" s="226" t="str">
        <x:f>IF(F93="年払い",E93/12,IF(F93="月払い",E93,""))</x:f>
      </x:c>
      <x:c r="H93" s="230"/>
      <x:c r="I93" s="230"/>
      <x:c r="J93" s="217"/>
      <x:c r="K93" s="217"/>
      <x:c r="L93" s="233"/>
      <x:c r="M93" s="233"/>
      <x:c r="N93" s="217"/>
      <x:c r="O93" s="217"/>
      <x:c r="P93" s="233"/>
      <x:c r="Q93" s="217"/>
    </x:row>
    <x:row r="94" ht="28" customHeight="1">
      <x:c r="A94" s="221" t="str">
        <x:f>IF(B94="","",ROW()-5)</x:f>
      </x:c>
      <x:c r="B94" s="217"/>
      <x:c r="C94" s="217"/>
      <x:c r="D94" s="217"/>
      <x:c r="E94" s="225"/>
      <x:c r="F94" s="225"/>
      <x:c r="G94" s="226" t="str">
        <x:f>IF(F94="年払い",E94/12,IF(F94="月払い",E94,""))</x:f>
      </x:c>
      <x:c r="H94" s="230"/>
      <x:c r="I94" s="230"/>
      <x:c r="J94" s="217"/>
      <x:c r="K94" s="217"/>
      <x:c r="L94" s="233"/>
      <x:c r="M94" s="233"/>
      <x:c r="N94" s="217"/>
      <x:c r="O94" s="217"/>
      <x:c r="P94" s="233"/>
      <x:c r="Q94" s="217"/>
    </x:row>
    <x:row r="95" ht="28" customHeight="1">
      <x:c r="A95" s="221" t="str">
        <x:f>IF(B95="","",ROW()-5)</x:f>
      </x:c>
      <x:c r="B95" s="217"/>
      <x:c r="C95" s="217"/>
      <x:c r="D95" s="217"/>
      <x:c r="E95" s="225"/>
      <x:c r="F95" s="225"/>
      <x:c r="G95" s="226" t="str">
        <x:f>IF(F95="年払い",E95/12,IF(F95="月払い",E95,""))</x:f>
      </x:c>
      <x:c r="H95" s="230"/>
      <x:c r="I95" s="230"/>
      <x:c r="J95" s="217"/>
      <x:c r="K95" s="217"/>
      <x:c r="L95" s="233"/>
      <x:c r="M95" s="233"/>
      <x:c r="N95" s="217"/>
      <x:c r="O95" s="217"/>
      <x:c r="P95" s="233"/>
      <x:c r="Q95" s="217"/>
    </x:row>
    <x:row r="96" ht="28" customHeight="1">
      <x:c r="A96" s="221" t="str">
        <x:f>IF(B96="","",ROW()-5)</x:f>
      </x:c>
      <x:c r="B96" s="217"/>
      <x:c r="C96" s="217"/>
      <x:c r="D96" s="217"/>
      <x:c r="E96" s="225"/>
      <x:c r="F96" s="225"/>
      <x:c r="G96" s="226" t="str">
        <x:f>IF(F96="年払い",E96/12,IF(F96="月払い",E96,""))</x:f>
      </x:c>
      <x:c r="H96" s="230"/>
      <x:c r="I96" s="230"/>
      <x:c r="J96" s="217"/>
      <x:c r="K96" s="217"/>
      <x:c r="L96" s="233"/>
      <x:c r="M96" s="233"/>
      <x:c r="N96" s="217"/>
      <x:c r="O96" s="217"/>
      <x:c r="P96" s="233"/>
      <x:c r="Q96" s="217"/>
    </x:row>
    <x:row r="97" ht="28" customHeight="1">
      <x:c r="A97" s="221" t="str">
        <x:f>IF(B97="","",ROW()-5)</x:f>
      </x:c>
      <x:c r="B97" s="217"/>
      <x:c r="C97" s="217"/>
      <x:c r="D97" s="217"/>
      <x:c r="E97" s="225"/>
      <x:c r="F97" s="225"/>
      <x:c r="G97" s="226" t="str">
        <x:f>IF(F97="年払い",E97/12,IF(F97="月払い",E97,""))</x:f>
      </x:c>
      <x:c r="H97" s="230"/>
      <x:c r="I97" s="230"/>
      <x:c r="J97" s="217"/>
      <x:c r="K97" s="217"/>
      <x:c r="L97" s="233"/>
      <x:c r="M97" s="233"/>
      <x:c r="N97" s="217"/>
      <x:c r="O97" s="217"/>
      <x:c r="P97" s="233"/>
      <x:c r="Q97" s="217"/>
    </x:row>
    <x:row r="98" ht="28" customHeight="1">
      <x:c r="A98" s="221" t="str">
        <x:f>IF(B98="","",ROW()-5)</x:f>
      </x:c>
      <x:c r="B98" s="217"/>
      <x:c r="C98" s="217"/>
      <x:c r="D98" s="217"/>
      <x:c r="E98" s="225"/>
      <x:c r="F98" s="225"/>
      <x:c r="G98" s="226" t="str">
        <x:f>IF(F98="年払い",E98/12,IF(F98="月払い",E98,""))</x:f>
      </x:c>
      <x:c r="H98" s="230"/>
      <x:c r="I98" s="230"/>
      <x:c r="J98" s="217"/>
      <x:c r="K98" s="217"/>
      <x:c r="L98" s="233"/>
      <x:c r="M98" s="233"/>
      <x:c r="N98" s="217"/>
      <x:c r="O98" s="217"/>
      <x:c r="P98" s="233"/>
      <x:c r="Q98" s="217"/>
    </x:row>
    <x:row r="99" ht="28" customHeight="1">
      <x:c r="A99" s="221" t="str">
        <x:f>IF(B99="","",ROW()-5)</x:f>
      </x:c>
      <x:c r="B99" s="217"/>
      <x:c r="C99" s="217"/>
      <x:c r="D99" s="217"/>
      <x:c r="E99" s="225"/>
      <x:c r="F99" s="225"/>
      <x:c r="G99" s="226" t="str">
        <x:f>IF(F99="年払い",E99/12,IF(F99="月払い",E99,""))</x:f>
      </x:c>
      <x:c r="H99" s="230"/>
      <x:c r="I99" s="230"/>
      <x:c r="J99" s="217"/>
      <x:c r="K99" s="217"/>
      <x:c r="L99" s="233"/>
      <x:c r="M99" s="233"/>
      <x:c r="N99" s="217"/>
      <x:c r="O99" s="217"/>
      <x:c r="P99" s="233"/>
      <x:c r="Q99" s="217"/>
    </x:row>
    <x:row r="100" ht="28" customHeight="1">
      <x:c r="A100" s="221" t="str">
        <x:f>IF(B100="","",ROW()-5)</x:f>
      </x:c>
      <x:c r="B100" s="217"/>
      <x:c r="C100" s="217"/>
      <x:c r="D100" s="217"/>
      <x:c r="E100" s="225"/>
      <x:c r="F100" s="225"/>
      <x:c r="G100" s="226" t="str">
        <x:f>IF(F100="年払い",E100/12,IF(F100="月払い",E100,""))</x:f>
      </x:c>
      <x:c r="H100" s="230"/>
      <x:c r="I100" s="230"/>
      <x:c r="J100" s="217"/>
      <x:c r="K100" s="217"/>
      <x:c r="L100" s="233"/>
      <x:c r="M100" s="233"/>
      <x:c r="N100" s="217"/>
      <x:c r="O100" s="217"/>
      <x:c r="P100" s="233"/>
      <x:c r="Q100" s="217"/>
    </x:row>
    <x:row r="101" ht="28" customHeight="1">
      <x:c r="A101" s="221" t="str">
        <x:f>IF(B101="","",ROW()-5)</x:f>
      </x:c>
      <x:c r="B101" s="217"/>
      <x:c r="C101" s="217"/>
      <x:c r="D101" s="217"/>
      <x:c r="E101" s="225"/>
      <x:c r="F101" s="225"/>
      <x:c r="G101" s="226" t="str">
        <x:f>IF(F101="年払い",E101/12,IF(F101="月払い",E101,""))</x:f>
      </x:c>
      <x:c r="H101" s="230"/>
      <x:c r="I101" s="230"/>
      <x:c r="J101" s="217"/>
      <x:c r="K101" s="217"/>
      <x:c r="L101" s="233"/>
      <x:c r="M101" s="233"/>
      <x:c r="N101" s="217"/>
      <x:c r="O101" s="217"/>
      <x:c r="P101" s="233"/>
      <x:c r="Q101" s="217"/>
    </x:row>
    <x:row r="102" ht="28" customHeight="1">
      <x:c r="A102" s="221" t="str">
        <x:f>IF(B102="","",ROW()-5)</x:f>
      </x:c>
      <x:c r="B102" s="217"/>
      <x:c r="C102" s="217"/>
      <x:c r="D102" s="217"/>
      <x:c r="E102" s="225"/>
      <x:c r="F102" s="225"/>
      <x:c r="G102" s="226" t="str">
        <x:f>IF(F102="年払い",E102/12,IF(F102="月払い",E102,""))</x:f>
      </x:c>
      <x:c r="H102" s="230"/>
      <x:c r="I102" s="230"/>
      <x:c r="J102" s="217"/>
      <x:c r="K102" s="217"/>
      <x:c r="L102" s="233"/>
      <x:c r="M102" s="233"/>
      <x:c r="N102" s="217"/>
      <x:c r="O102" s="217"/>
      <x:c r="P102" s="233"/>
      <x:c r="Q102" s="217"/>
    </x:row>
    <x:row r="103" ht="28" customHeight="1">
      <x:c r="A103" s="221" t="str">
        <x:f>IF(B103="","",ROW()-5)</x:f>
      </x:c>
      <x:c r="B103" s="217"/>
      <x:c r="C103" s="217"/>
      <x:c r="D103" s="217"/>
      <x:c r="E103" s="225"/>
      <x:c r="F103" s="225"/>
      <x:c r="G103" s="226" t="str">
        <x:f>IF(F103="年払い",E103/12,IF(F103="月払い",E103,""))</x:f>
      </x:c>
      <x:c r="H103" s="230"/>
      <x:c r="I103" s="230"/>
      <x:c r="J103" s="217"/>
      <x:c r="K103" s="217"/>
      <x:c r="L103" s="233"/>
      <x:c r="M103" s="233"/>
      <x:c r="N103" s="217"/>
      <x:c r="O103" s="217"/>
      <x:c r="P103" s="233"/>
      <x:c r="Q103" s="217"/>
    </x:row>
    <x:row r="104" ht="28" customHeight="1">
      <x:c r="A104" s="221" t="str">
        <x:f>IF(B104="","",ROW()-5)</x:f>
      </x:c>
      <x:c r="B104" s="217"/>
      <x:c r="C104" s="217"/>
      <x:c r="D104" s="217"/>
      <x:c r="E104" s="225"/>
      <x:c r="F104" s="225"/>
      <x:c r="G104" s="226" t="str">
        <x:f>IF(F104="年払い",E104/12,IF(F104="月払い",E104,""))</x:f>
      </x:c>
      <x:c r="H104" s="230"/>
      <x:c r="I104" s="230"/>
      <x:c r="J104" s="217"/>
      <x:c r="K104" s="217"/>
      <x:c r="L104" s="233"/>
      <x:c r="M104" s="233"/>
      <x:c r="N104" s="217"/>
      <x:c r="O104" s="217"/>
      <x:c r="P104" s="233"/>
      <x:c r="Q104" s="217"/>
    </x:row>
    <x:row r="105" ht="28" customHeight="1">
      <x:c r="A105" s="222" t="str">
        <x:f>IF(B105="","",ROW()-5)</x:f>
      </x:c>
      <x:c r="B105" s="219"/>
      <x:c r="C105" s="219"/>
      <x:c r="D105" s="219"/>
      <x:c r="E105" s="227"/>
      <x:c r="F105" s="227"/>
      <x:c r="G105" s="228" t="str">
        <x:f>IF(F105="年払い",E105/12,IF(F105="月払い",E105,""))</x:f>
      </x:c>
      <x:c r="H105" s="231"/>
      <x:c r="I105" s="231"/>
      <x:c r="J105" s="219"/>
      <x:c r="K105" s="219"/>
      <x:c r="L105" s="234"/>
      <x:c r="M105" s="234"/>
      <x:c r="N105" s="219"/>
      <x:c r="O105" s="219"/>
      <x:c r="P105" s="234"/>
      <x:c r="Q105" s="219"/>
    </x:row>
  </x:sheetData>
  <x:mergeCells>
    <x:mergeCell ref="A1:Q2"/>
    <x:mergeCell ref="A3:Q4"/>
  </x:mergeCells>
  <x:conditionalFormatting sqref="A6:Q105">
    <x:cfRule type="expression" dxfId="0" priority="1">
      <x:formula>AND($B6&lt;&gt;"",$J6="ほぼ使わない",$K6&lt;&gt;"必須")</x:formula>
    </x:cfRule>
  </x:conditionalFormatting>
  <x:conditionalFormatting sqref="L6:L105">
    <x:cfRule type="expression" dxfId="1" priority="2">
      <x:formula>AND($L6&lt;&gt;"",$L6&gt;=TODAY(),$L6&lt;=TODAY()+60)</x:formula>
    </x:cfRule>
  </x:conditionalFormatting>
  <x:dataValidations count="6">
    <x:dataValidation type="decimal" operator="greaterThanOrEqual" sqref="E6:E105">
      <x:formula1>0</x:formula1>
    </x:dataValidation>
    <x:dataValidation type="list" sqref="C6:C105">
      <x:formula1>"会計・経理,営業・顧客管理,AI・集客,会議・連絡,保存・共有,その他"</x:formula1>
    </x:dataValidation>
    <x:dataValidation type="list" sqref="F6:F105">
      <x:formula1>"月払い,年払い"</x:formula1>
    </x:dataValidation>
    <x:dataValidation type="whole" operator="between" sqref="H6:I105">
      <x:formula1>0</x:formula1>
      <x:formula2>10000</x:formula2>
    </x:dataValidation>
    <x:dataValidation type="list" sqref="J6:J105">
      <x:formula1>"毎日,週1回以上,月1回以上,ほぼ使わない,未確認"</x:formula1>
    </x:dataValidation>
    <x:dataValidation type="list" sqref="K6:K105">
      <x:formula1>"必須,不要,未確認"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a9702753b8454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7" hidden="0" customWidth="1"/>
    <x:col min="3" max="3" width="17" hidden="0" customWidth="1"/>
    <x:col min="4" max="4" width="19" hidden="0" customWidth="1"/>
    <x:col min="5" max="5" width="16" hidden="0" customWidth="1"/>
    <x:col min="6" max="6" width="14" hidden="0" customWidth="1"/>
    <x:col min="7" max="7" width="28" hidden="0" customWidth="1"/>
    <x:col min="8" max="8" width="34" hidden="0" customWidth="1"/>
  </x:cols>
  <x:sheetData>
    <x:row r="1" ht="34" customHeight="1">
      <x:c r="A1" s="3" t="str">
        <x:v>月次確認</x:v>
      </x:c>
      <x:c r="B1" s="3"/>
      <x:c r="C1" s="3"/>
      <x:c r="D1" s="3"/>
      <x:c r="E1" s="3"/>
      <x:c r="F1" s="3"/>
      <x:c r="G1" s="3"/>
      <x:c r="H1" s="3"/>
    </x:row>
    <x:row r="2" ht="34" customHeight="1">
      <x:c r="A2" s="3"/>
      <x:c r="B2" s="3"/>
      <x:c r="C2" s="3"/>
      <x:c r="D2" s="3"/>
      <x:c r="E2" s="3"/>
      <x:c r="F2" s="3"/>
      <x:c r="G2" s="3"/>
      <x:c r="H2" s="3"/>
    </x:row>
    <x:row r="3" ht="34" customHeight="1">
      <x:c r="A3" s="7" t="str">
        <x:v>上段は現在の契約一覧から自動集計します。月末に数値を下の履歴へ値として記録すると、増減を追えます。</x:v>
      </x:c>
      <x:c r="B3" s="7"/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6" ht="34" customHeight="1">
      <x:c r="A6" s="198" t="str">
        <x:v>確認日</x:v>
      </x:c>
      <x:c r="B6" s="198" t="str">
        <x:v>月額換算の合計</x:v>
      </x:c>
      <x:c r="C6" s="198" t="str">
        <x:v>年間固定費</x:v>
      </x:c>
      <x:c r="D6" s="198" t="str">
        <x:v>確認候補の年間額</x:v>
      </x:c>
      <x:c r="E6" s="198" t="str">
        <x:v>60日以内の更新</x:v>
      </x:c>
    </x:row>
    <x:row r="7">
      <x:c r="A7" s="237" t="n">
        <x:f>TODAY()</x:f>
        <x:v>46250</x:v>
      </x:c>
      <x:c r="B7" s="238" t="n">
        <x:f>'使い方'!A8</x:f>
        <x:v>0</x:v>
      </x:c>
      <x:c r="C7" s="238" t="n">
        <x:f>'使い方'!D8</x:f>
        <x:v>0</x:v>
      </x:c>
      <x:c r="D7" s="238" t="n">
        <x:f>'使い方'!G8</x:f>
        <x:v>0</x:v>
      </x:c>
      <x:c r="E7" s="239" t="n">
        <x:f>'使い方'!J8</x:f>
        <x:v>0</x:v>
      </x:c>
    </x:row>
    <x:row r="10" ht="34" customHeight="1">
      <x:c r="A10" s="198" t="str">
        <x:v>記録月</x:v>
      </x:c>
      <x:c r="B10" s="198" t="str">
        <x:v>月額換算合計</x:v>
      </x:c>
      <x:c r="C10" s="198" t="str">
        <x:v>年間固定費</x:v>
      </x:c>
      <x:c r="D10" s="198" t="str">
        <x:v>確認候補年間額</x:v>
      </x:c>
      <x:c r="E10" s="198" t="str">
        <x:v>更新60日以内</x:v>
      </x:c>
      <x:c r="F10" s="198" t="str">
        <x:v>確認者</x:v>
      </x:c>
      <x:c r="G10" s="198" t="str">
        <x:v>次回アクション</x:v>
      </x:c>
      <x:c r="H10" s="198" t="str">
        <x:v>メモ</x:v>
      </x:c>
    </x:row>
    <x:row r="11">
      <x:c r="A11" s="247"/>
      <x:c r="B11" s="250"/>
      <x:c r="C11" s="250"/>
      <x:c r="D11" s="250"/>
      <x:c r="E11" s="253"/>
      <x:c r="F11" s="244"/>
      <x:c r="G11" s="244"/>
      <x:c r="H11" s="244"/>
    </x:row>
    <x:row r="12">
      <x:c r="A12" s="248"/>
      <x:c r="B12" s="251"/>
      <x:c r="C12" s="251"/>
      <x:c r="D12" s="251"/>
      <x:c r="E12" s="254"/>
      <x:c r="F12" s="245"/>
      <x:c r="G12" s="245"/>
      <x:c r="H12" s="245"/>
    </x:row>
    <x:row r="13">
      <x:c r="A13" s="248"/>
      <x:c r="B13" s="251"/>
      <x:c r="C13" s="251"/>
      <x:c r="D13" s="251"/>
      <x:c r="E13" s="254"/>
      <x:c r="F13" s="245"/>
      <x:c r="G13" s="245"/>
      <x:c r="H13" s="245"/>
    </x:row>
    <x:row r="14">
      <x:c r="A14" s="248"/>
      <x:c r="B14" s="251"/>
      <x:c r="C14" s="251"/>
      <x:c r="D14" s="251"/>
      <x:c r="E14" s="254"/>
      <x:c r="F14" s="245"/>
      <x:c r="G14" s="245"/>
      <x:c r="H14" s="245"/>
    </x:row>
    <x:row r="15">
      <x:c r="A15" s="248"/>
      <x:c r="B15" s="251"/>
      <x:c r="C15" s="251"/>
      <x:c r="D15" s="251"/>
      <x:c r="E15" s="254"/>
      <x:c r="F15" s="245"/>
      <x:c r="G15" s="245"/>
      <x:c r="H15" s="245"/>
    </x:row>
    <x:row r="16">
      <x:c r="A16" s="248"/>
      <x:c r="B16" s="251"/>
      <x:c r="C16" s="251"/>
      <x:c r="D16" s="251"/>
      <x:c r="E16" s="254"/>
      <x:c r="F16" s="245"/>
      <x:c r="G16" s="245"/>
      <x:c r="H16" s="245"/>
    </x:row>
    <x:row r="17">
      <x:c r="A17" s="248"/>
      <x:c r="B17" s="251"/>
      <x:c r="C17" s="251"/>
      <x:c r="D17" s="251"/>
      <x:c r="E17" s="254"/>
      <x:c r="F17" s="245"/>
      <x:c r="G17" s="245"/>
      <x:c r="H17" s="245"/>
    </x:row>
    <x:row r="18">
      <x:c r="A18" s="248"/>
      <x:c r="B18" s="251"/>
      <x:c r="C18" s="251"/>
      <x:c r="D18" s="251"/>
      <x:c r="E18" s="254"/>
      <x:c r="F18" s="245"/>
      <x:c r="G18" s="245"/>
      <x:c r="H18" s="245"/>
    </x:row>
    <x:row r="19">
      <x:c r="A19" s="248"/>
      <x:c r="B19" s="251"/>
      <x:c r="C19" s="251"/>
      <x:c r="D19" s="251"/>
      <x:c r="E19" s="254"/>
      <x:c r="F19" s="245"/>
      <x:c r="G19" s="245"/>
      <x:c r="H19" s="245"/>
    </x:row>
    <x:row r="20">
      <x:c r="A20" s="248"/>
      <x:c r="B20" s="251"/>
      <x:c r="C20" s="251"/>
      <x:c r="D20" s="251"/>
      <x:c r="E20" s="254"/>
      <x:c r="F20" s="245"/>
      <x:c r="G20" s="245"/>
      <x:c r="H20" s="245"/>
    </x:row>
    <x:row r="21">
      <x:c r="A21" s="248"/>
      <x:c r="B21" s="251"/>
      <x:c r="C21" s="251"/>
      <x:c r="D21" s="251"/>
      <x:c r="E21" s="254"/>
      <x:c r="F21" s="245"/>
      <x:c r="G21" s="245"/>
      <x:c r="H21" s="245"/>
    </x:row>
    <x:row r="22">
      <x:c r="A22" s="248"/>
      <x:c r="B22" s="251"/>
      <x:c r="C22" s="251"/>
      <x:c r="D22" s="251"/>
      <x:c r="E22" s="254"/>
      <x:c r="F22" s="245"/>
      <x:c r="G22" s="245"/>
      <x:c r="H22" s="245"/>
    </x:row>
    <x:row r="23">
      <x:c r="A23" s="248"/>
      <x:c r="B23" s="251"/>
      <x:c r="C23" s="251"/>
      <x:c r="D23" s="251"/>
      <x:c r="E23" s="254"/>
      <x:c r="F23" s="245"/>
      <x:c r="G23" s="245"/>
      <x:c r="H23" s="245"/>
    </x:row>
    <x:row r="24">
      <x:c r="A24" s="248"/>
      <x:c r="B24" s="251"/>
      <x:c r="C24" s="251"/>
      <x:c r="D24" s="251"/>
      <x:c r="E24" s="254"/>
      <x:c r="F24" s="245"/>
      <x:c r="G24" s="245"/>
      <x:c r="H24" s="245"/>
    </x:row>
    <x:row r="25">
      <x:c r="A25" s="248"/>
      <x:c r="B25" s="251"/>
      <x:c r="C25" s="251"/>
      <x:c r="D25" s="251"/>
      <x:c r="E25" s="254"/>
      <x:c r="F25" s="245"/>
      <x:c r="G25" s="245"/>
      <x:c r="H25" s="245"/>
    </x:row>
    <x:row r="26">
      <x:c r="A26" s="248"/>
      <x:c r="B26" s="251"/>
      <x:c r="C26" s="251"/>
      <x:c r="D26" s="251"/>
      <x:c r="E26" s="254"/>
      <x:c r="F26" s="245"/>
      <x:c r="G26" s="245"/>
      <x:c r="H26" s="245"/>
    </x:row>
    <x:row r="27">
      <x:c r="A27" s="248"/>
      <x:c r="B27" s="251"/>
      <x:c r="C27" s="251"/>
      <x:c r="D27" s="251"/>
      <x:c r="E27" s="254"/>
      <x:c r="F27" s="245"/>
      <x:c r="G27" s="245"/>
      <x:c r="H27" s="245"/>
    </x:row>
    <x:row r="28">
      <x:c r="A28" s="248"/>
      <x:c r="B28" s="251"/>
      <x:c r="C28" s="251"/>
      <x:c r="D28" s="251"/>
      <x:c r="E28" s="254"/>
      <x:c r="F28" s="245"/>
      <x:c r="G28" s="245"/>
      <x:c r="H28" s="245"/>
    </x:row>
    <x:row r="29">
      <x:c r="A29" s="248"/>
      <x:c r="B29" s="251"/>
      <x:c r="C29" s="251"/>
      <x:c r="D29" s="251"/>
      <x:c r="E29" s="254"/>
      <x:c r="F29" s="245"/>
      <x:c r="G29" s="245"/>
      <x:c r="H29" s="245"/>
    </x:row>
    <x:row r="30">
      <x:c r="A30" s="248"/>
      <x:c r="B30" s="251"/>
      <x:c r="C30" s="251"/>
      <x:c r="D30" s="251"/>
      <x:c r="E30" s="254"/>
      <x:c r="F30" s="245"/>
      <x:c r="G30" s="245"/>
      <x:c r="H30" s="245"/>
    </x:row>
    <x:row r="31">
      <x:c r="A31" s="248"/>
      <x:c r="B31" s="251"/>
      <x:c r="C31" s="251"/>
      <x:c r="D31" s="251"/>
      <x:c r="E31" s="254"/>
      <x:c r="F31" s="245"/>
      <x:c r="G31" s="245"/>
      <x:c r="H31" s="245"/>
    </x:row>
    <x:row r="32">
      <x:c r="A32" s="248"/>
      <x:c r="B32" s="251"/>
      <x:c r="C32" s="251"/>
      <x:c r="D32" s="251"/>
      <x:c r="E32" s="254"/>
      <x:c r="F32" s="245"/>
      <x:c r="G32" s="245"/>
      <x:c r="H32" s="245"/>
    </x:row>
    <x:row r="33">
      <x:c r="A33" s="248"/>
      <x:c r="B33" s="251"/>
      <x:c r="C33" s="251"/>
      <x:c r="D33" s="251"/>
      <x:c r="E33" s="254"/>
      <x:c r="F33" s="245"/>
      <x:c r="G33" s="245"/>
      <x:c r="H33" s="245"/>
    </x:row>
    <x:row r="34">
      <x:c r="A34" s="249"/>
      <x:c r="B34" s="252"/>
      <x:c r="C34" s="252"/>
      <x:c r="D34" s="252"/>
      <x:c r="E34" s="255"/>
      <x:c r="F34" s="246"/>
      <x:c r="G34" s="246"/>
      <x:c r="H34" s="246"/>
    </x:row>
    <x:row r="36" ht="30" customHeight="1">
      <x:c r="A36" s="256" t="str">
        <x:v>記録方法</x:v>
      </x:c>
      <x:c r="B36" s="258" t="str">
        <x:v>上段の数値を月末にコピーし、下の履歴へ「値」として貼り付けます。</x:v>
      </x:c>
      <x:c r="C36" s="258" t="str"/>
      <x:c r="D36" s="258" t="str"/>
      <x:c r="E36" s="258" t="str"/>
      <x:c r="F36" s="258" t="str"/>
      <x:c r="G36" s="258" t="str"/>
      <x:c r="H36" s="258" t="str"/>
    </x:row>
    <x:row r="37" ht="30" customHeight="1">
      <x:c r="A37" s="256" t="str">
        <x:v>注意</x:v>
      </x:c>
      <x:c r="B37" s="258" t="str">
        <x:v>確認候補は節約額ではありません。解約前に利用者、データ、代替手段、契約条件を確認します。</x:v>
      </x:c>
      <x:c r="C37" s="258" t="str"/>
      <x:c r="D37" s="258" t="str"/>
      <x:c r="E37" s="258" t="str"/>
      <x:c r="F37" s="258" t="str"/>
      <x:c r="G37" s="258" t="str"/>
      <x:c r="H37" s="258" t="str"/>
    </x:row>
    <x:row r="38" ht="30" customHeight="1">
      <x:c r="A38" s="266" t="str">
        <x:v>買い切り</x:v>
      </x:c>
      <x:c r="B38" s="148" t="str">
        <x:v>https://saascompass.jp/resources/saas-contract-management-pack?utm_source=xlsx</x:v>
      </x:c>
      <x:c r="C38" s="258" t="str"/>
      <x:c r="D38" s="258" t="str"/>
      <x:c r="E38" s="258" t="str"/>
      <x:c r="F38" s="258" t="str"/>
      <x:c r="G38" s="258" t="str"/>
      <x:c r="H38" s="258" t="str"/>
    </x:row>
    <x:row r="39">
      <x:c r="A39" s="266" t="str">
        <x:v>クラウド版</x:v>
      </x:c>
      <x:c r="B39" s="148" t="str">
        <x:v>https://saascompass.jp/tools/saas-cost-checker/pro?utm_source=xlsx</x:v>
      </x:c>
    </x:row>
    <x:row r="40">
      <x:c r="A40" s="266" t="str">
        <x:v>選び方</x:v>
      </x:c>
      <x:c r="B40" s="268" t="str">
        <x:v>端末内のExcelだけで足りる場合は、購入や月額契約は不要です。</x:v>
      </x:c>
      <x:c r="C40" s="268"/>
      <x:c r="D40" s="268"/>
      <x:c r="E40" s="268"/>
      <x:c r="F40" s="268"/>
      <x:c r="G40" s="268"/>
      <x:c r="H40" s="268"/>
    </x:row>
  </x:sheetData>
  <x:mergeCells>
    <x:mergeCell ref="A1:H2"/>
    <x:mergeCell ref="A3:H4"/>
    <x:mergeCell ref="B36:H36"/>
    <x:mergeCell ref="B37:H37"/>
    <x:mergeCell ref="B38:H38"/>
    <x:mergeCell ref="B39:H39"/>
    <x:mergeCell ref="B40:H4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2" hidden="0" customWidth="1"/>
    <x:col min="3" max="3" width="16" hidden="0" customWidth="1"/>
    <x:col min="4" max="4" width="18" hidden="0" customWidth="1"/>
    <x:col min="5" max="5" width="13" hidden="0" customWidth="1"/>
    <x:col min="6" max="6" width="12" hidden="0" customWidth="1"/>
    <x:col min="7" max="7" width="14" hidden="0" customWidth="1"/>
    <x:col min="8" max="8" width="10" hidden="0" customWidth="1"/>
    <x:col min="9" max="9" width="10" hidden="0" customWidth="1"/>
    <x:col min="10" max="10" width="15" hidden="0" customWidth="1"/>
    <x:col min="11" max="11" width="14" hidden="0" customWidth="1"/>
    <x:col min="12" max="12" width="14" hidden="0" customWidth="1"/>
    <x:col min="13" max="13" width="16" hidden="0" customWidth="1"/>
    <x:col min="14" max="14" width="14" hidden="0" customWidth="1"/>
    <x:col min="15" max="15" width="30" hidden="0" customWidth="1"/>
    <x:col min="16" max="16" width="14" hidden="0" customWidth="1"/>
    <x:col min="17" max="17" width="28" hidden="0" customWidth="1"/>
  </x:cols>
  <x:sheetData>
    <x:row r="1" ht="34" customHeight="1">
      <x:c r="A1" s="3" t="str">
        <x:v>記入例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3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34" customHeight="1">
      <x:c r="A3" s="7" t="str">
        <x:v>架空の例です。金額や契約条件は実在サービスの情報ではありません。入力の形だけ確認してください。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</x:row>
    <x:row r="4" ht="34" customHeight="1">
      <x:c r="A4" s="7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</x:row>
    <x:row r="5" ht="34" customHeight="1">
      <x:c r="A5" s="198" t="str">
        <x:v>No.</x:v>
      </x:c>
      <x:c r="B5" s="198" t="str">
        <x:v>サービス名</x:v>
      </x:c>
      <x:c r="C5" s="198" t="str">
        <x:v>分類</x:v>
      </x:c>
      <x:c r="D5" s="198" t="str">
        <x:v>契約プラン</x:v>
      </x:c>
      <x:c r="E5" s="198" t="str">
        <x:v>支払額</x:v>
      </x:c>
      <x:c r="F5" s="198" t="str">
        <x:v>支払周期</x:v>
      </x:c>
      <x:c r="G5" s="198" t="str">
        <x:v>月額換算</x:v>
      </x:c>
      <x:c r="H5" s="198" t="str">
        <x:v>契約人数</x:v>
      </x:c>
      <x:c r="I5" s="198" t="str">
        <x:v>利用人数</x:v>
      </x:c>
      <x:c r="J5" s="198" t="str">
        <x:v>利用頻度</x:v>
      </x:c>
      <x:c r="K5" s="198" t="str">
        <x:v>業務に必須?</x:v>
      </x:c>
      <x:c r="L5" s="198" t="str">
        <x:v>次回更新日</x:v>
      </x:c>
      <x:c r="M5" s="198" t="str">
        <x:v>変更・解約期限</x:v>
      </x:c>
      <x:c r="N5" s="198" t="str">
        <x:v>担当者</x:v>
      </x:c>
      <x:c r="O5" s="198" t="str">
        <x:v>管理画面URL</x:v>
      </x:c>
      <x:c r="P5" s="198" t="str">
        <x:v>料金確認日</x:v>
      </x:c>
      <x:c r="Q5" s="198" t="str">
        <x:v>メモ</x:v>
      </x:c>
    </x:row>
    <x:row r="6">
      <x:c r="A6" s="260" t="n">
        <x:v>1</x:v>
      </x:c>
      <x:c r="B6" s="260" t="str">
        <x:v>オンライン会議</x:v>
      </x:c>
      <x:c r="C6" s="260" t="str">
        <x:v>会議・連絡</x:v>
      </x:c>
      <x:c r="D6" s="260" t="str">
        <x:v>標準</x:v>
      </x:c>
      <x:c r="E6" s="261" t="n">
        <x:v>2200</x:v>
      </x:c>
      <x:c r="F6" s="261" t="str">
        <x:v>月払い</x:v>
      </x:c>
      <x:c r="G6" s="261" t="n">
        <x:f>IF(F6="年払い",E6/12,E6)</x:f>
        <x:v>2200</x:v>
      </x:c>
      <x:c r="H6" s="260" t="n">
        <x:v>5</x:v>
      </x:c>
      <x:c r="I6" s="260" t="n">
        <x:v>3</x:v>
      </x:c>
      <x:c r="J6" s="260" t="str">
        <x:v>週1回以上</x:v>
      </x:c>
      <x:c r="K6" s="260" t="str">
        <x:v>必須</x:v>
      </x:c>
      <x:c r="L6" s="262" t="n">
        <x:v>46326</x:v>
      </x:c>
      <x:c r="M6" s="262" t="n">
        <x:v>46305</x:v>
      </x:c>
      <x:c r="N6" s="260" t="str">
        <x:v>営業担当</x:v>
      </x:c>
      <x:c r="O6" s="260" t="str">
        <x:v>https://example.com/admin</x:v>
      </x:c>
      <x:c r="P6" s="262" t="n">
        <x:v>46249</x:v>
      </x:c>
      <x:c r="Q6" s="260" t="str">
        <x:v>営業会議で利用</x:v>
      </x:c>
    </x:row>
    <x:row r="7">
      <x:c r="A7" s="260" t="n">
        <x:v>2</x:v>
      </x:c>
      <x:c r="B7" s="260" t="str">
        <x:v>AI文章作成</x:v>
      </x:c>
      <x:c r="C7" s="260" t="str">
        <x:v>AI・集客</x:v>
      </x:c>
      <x:c r="D7" s="260" t="str">
        <x:v>個人</x:v>
      </x:c>
      <x:c r="E7" s="261" t="n">
        <x:v>36000</x:v>
      </x:c>
      <x:c r="F7" s="261" t="str">
        <x:v>年払い</x:v>
      </x:c>
      <x:c r="G7" s="261" t="n">
        <x:f>IF(F7="年払い",E7/12,E7)</x:f>
        <x:v>3000</x:v>
      </x:c>
      <x:c r="H7" s="260" t="n">
        <x:v>2</x:v>
      </x:c>
      <x:c r="I7" s="260" t="n">
        <x:v>1</x:v>
      </x:c>
      <x:c r="J7" s="260" t="str">
        <x:v>ほぼ使わない</x:v>
      </x:c>
      <x:c r="K7" s="260" t="str">
        <x:v>未確認</x:v>
      </x:c>
      <x:c r="L7" s="262" t="n">
        <x:v>46280</x:v>
      </x:c>
      <x:c r="M7" s="262" t="n">
        <x:v>46265</x:v>
      </x:c>
      <x:c r="N7" s="260" t="str">
        <x:v>広報担当</x:v>
      </x:c>
      <x:c r="O7" s="260" t="str">
        <x:v>https://example.com/admin</x:v>
      </x:c>
      <x:c r="P7" s="262" t="n">
        <x:v>46249</x:v>
      </x:c>
      <x:c r="Q7" s="260" t="str">
        <x:v>利用者を確認</x:v>
      </x:c>
    </x:row>
    <x:row r="8">
      <x:c r="A8" s="260" t="n">
        <x:v>3</x:v>
      </x:c>
      <x:c r="B8" s="260" t="str">
        <x:v>ファイル共有</x:v>
      </x:c>
      <x:c r="C8" s="260" t="str">
        <x:v>保存・共有</x:v>
      </x:c>
      <x:c r="D8" s="260" t="str">
        <x:v>小規模</x:v>
      </x:c>
      <x:c r="E8" s="261" t="n">
        <x:v>1800</x:v>
      </x:c>
      <x:c r="F8" s="261" t="str">
        <x:v>月払い</x:v>
      </x:c>
      <x:c r="G8" s="261" t="n">
        <x:f>IF(F8="年払い",E8/12,E8)</x:f>
        <x:v>1800</x:v>
      </x:c>
      <x:c r="H8" s="260" t="n">
        <x:v>4</x:v>
      </x:c>
      <x:c r="I8" s="260" t="n">
        <x:v>4</x:v>
      </x:c>
      <x:c r="J8" s="260" t="str">
        <x:v>毎日</x:v>
      </x:c>
      <x:c r="K8" s="260" t="str">
        <x:v>必須</x:v>
      </x:c>
      <x:c r="L8" s="262" t="n">
        <x:v>46357</x:v>
      </x:c>
      <x:c r="M8" s="262" t="n">
        <x:v>46341</x:v>
      </x:c>
      <x:c r="N8" s="260" t="str">
        <x:v>管理担当</x:v>
      </x:c>
      <x:c r="O8" s="260" t="str">
        <x:v>https://example.com/admin</x:v>
      </x:c>
      <x:c r="P8" s="262" t="n">
        <x:v>46249</x:v>
      </x:c>
      <x:c r="Q8" s="260" t="str">
        <x:v>バックアップ対象</x:v>
      </x:c>
    </x:row>
    <x:row r="10" ht="30" customHeight="1">
      <x:c r="A10" s="256" t="str">
        <x:v>見方</x:v>
      </x:c>
      <x:c r="B10" s="264" t="str">
        <x:v>AI文章作成は年払い36,000円なので、月額換算は3,000円です。</x:v>
      </x:c>
      <x:c r="C10" s="264" t="str"/>
      <x:c r="D10" s="264" t="str"/>
      <x:c r="E10" s="264" t="str"/>
      <x:c r="F10" s="264" t="str"/>
      <x:c r="G10" s="264" t="str"/>
      <x:c r="H10" s="264" t="str"/>
      <x:c r="I10" s="264" t="str"/>
      <x:c r="J10" s="264" t="str"/>
      <x:c r="K10" s="264" t="str"/>
      <x:c r="L10" s="264" t="str"/>
      <x:c r="M10" s="264" t="str"/>
      <x:c r="N10" s="264" t="str"/>
      <x:c r="O10" s="264" t="str"/>
      <x:c r="P10" s="264" t="str"/>
      <x:c r="Q10" s="264" t="str"/>
    </x:row>
    <x:row r="11" ht="30" customHeight="1">
      <x:c r="A11" s="256" t="str">
        <x:v>確認順</x:v>
      </x:c>
      <x:c r="B11" s="264" t="str">
        <x:v>利用頻度が「ほぼ使わない」、業務に「未確認」のため、利用者と更新条件を先に確認します。</x:v>
      </x:c>
      <x:c r="C11" s="264" t="str"/>
      <x:c r="D11" s="264" t="str"/>
      <x:c r="E11" s="264" t="str"/>
      <x:c r="F11" s="264" t="str"/>
      <x:c r="G11" s="264" t="str"/>
      <x:c r="H11" s="264" t="str"/>
      <x:c r="I11" s="264" t="str"/>
      <x:c r="J11" s="264" t="str"/>
      <x:c r="K11" s="264" t="str"/>
      <x:c r="L11" s="264" t="str"/>
      <x:c r="M11" s="264" t="str"/>
      <x:c r="N11" s="264" t="str"/>
      <x:c r="O11" s="264" t="str"/>
      <x:c r="P11" s="264" t="str"/>
      <x:c r="Q11" s="264" t="str"/>
    </x:row>
    <x:row r="12" ht="30" customHeight="1">
      <x:c r="A12" s="256" t="str">
        <x:v>注意</x:v>
      </x:c>
      <x:c r="B12" s="264" t="str">
        <x:v>確認候補は解約候補の確定ではありません。保存データや代替手段を確認してから判断します。</x:v>
      </x:c>
      <x:c r="C12" s="264" t="str"/>
      <x:c r="D12" s="264" t="str"/>
      <x:c r="E12" s="264" t="str"/>
      <x:c r="F12" s="264" t="str"/>
      <x:c r="G12" s="264" t="str"/>
      <x:c r="H12" s="264" t="str"/>
      <x:c r="I12" s="264" t="str"/>
      <x:c r="J12" s="264" t="str"/>
      <x:c r="K12" s="264" t="str"/>
      <x:c r="L12" s="264" t="str"/>
      <x:c r="M12" s="264" t="str"/>
      <x:c r="N12" s="264" t="str"/>
      <x:c r="O12" s="264" t="str"/>
      <x:c r="P12" s="264" t="str"/>
      <x:c r="Q12" s="264" t="str"/>
    </x:row>
    <x:row r="13" ht="30" customHeight="1">
      <x:c r="A13" s="256" t="str">
        <x:v>開始</x:v>
      </x:c>
      <x:c r="B13" s="264" t="str">
        <x:v>空の「契約一覧」シートへ、自社の契約を入力してください。</x:v>
      </x:c>
      <x:c r="C13" s="264" t="str"/>
      <x:c r="D13" s="264" t="str"/>
      <x:c r="E13" s="264" t="str"/>
      <x:c r="F13" s="264" t="str"/>
      <x:c r="G13" s="264" t="str"/>
      <x:c r="H13" s="264" t="str"/>
      <x:c r="I13" s="264" t="str"/>
      <x:c r="J13" s="264" t="str"/>
      <x:c r="K13" s="264" t="str"/>
      <x:c r="L13" s="264" t="str"/>
      <x:c r="M13" s="264" t="str"/>
      <x:c r="N13" s="264" t="str"/>
      <x:c r="O13" s="264" t="str"/>
      <x:c r="P13" s="264" t="str"/>
      <x:c r="Q13" s="264" t="str"/>
    </x:row>
  </x:sheetData>
  <x:mergeCells>
    <x:mergeCell ref="A1:Q2"/>
    <x:mergeCell ref="A3:Q4"/>
    <x:mergeCell ref="B10:Q10"/>
    <x:mergeCell ref="B11:Q11"/>
    <x:mergeCell ref="B12:Q12"/>
    <x:mergeCell ref="B13:Q13"/>
  </x:mergeCells>
  <x:pageMargins left="0.7" right="0.7" top="0.75" bottom="0.75" header="0.3" footer="0.3"/>
</x:worksheet>
</file>